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Blahuška\OneDrive - CARNET\Desktop\2025\OBRAČUN 1-6-2025\"/>
    </mc:Choice>
  </mc:AlternateContent>
  <xr:revisionPtr revIDLastSave="84" documentId="102_{337C7384-6BD9-47CF-AE1E-1E617E4A3925}" xr6:coauthVersionLast="37" xr6:coauthVersionMax="47" xr10:uidLastSave="{D74ADD2A-13A7-4B71-87F5-588529AA29E1}"/>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F329" i="9"/>
  <c r="B329" i="9"/>
  <c r="H328" i="9"/>
  <c r="G328" i="9"/>
  <c r="F328" i="9"/>
  <c r="E328" i="9"/>
  <c r="B328" i="9" s="1"/>
  <c r="H327" i="9"/>
  <c r="G327" i="9"/>
  <c r="F327" i="9"/>
  <c r="E327" i="9"/>
  <c r="B327" i="9" s="1"/>
  <c r="H326" i="9"/>
  <c r="G326" i="9"/>
  <c r="E326" i="9" s="1"/>
  <c r="B326" i="9" s="1"/>
  <c r="F326" i="9"/>
  <c r="H325" i="9"/>
  <c r="G325" i="9"/>
  <c r="F325" i="9"/>
  <c r="H324" i="9"/>
  <c r="G324" i="9"/>
  <c r="E324" i="9" s="1"/>
  <c r="B324" i="9" s="1"/>
  <c r="F324" i="9"/>
  <c r="H323" i="9"/>
  <c r="G323" i="9"/>
  <c r="F323" i="9"/>
  <c r="E323" i="9"/>
  <c r="H322" i="9"/>
  <c r="G322" i="9"/>
  <c r="E322" i="9" s="1"/>
  <c r="B322" i="9" s="1"/>
  <c r="F322" i="9"/>
  <c r="H321" i="9"/>
  <c r="G321" i="9"/>
  <c r="E321" i="9" s="1"/>
  <c r="B321" i="9" s="1"/>
  <c r="F321" i="9"/>
  <c r="H320" i="9"/>
  <c r="E320" i="9" s="1"/>
  <c r="B320" i="9" s="1"/>
  <c r="G320" i="9"/>
  <c r="F320" i="9"/>
  <c r="H319" i="9"/>
  <c r="G319" i="9"/>
  <c r="F319" i="9"/>
  <c r="E319" i="9"/>
  <c r="B319" i="9" s="1"/>
  <c r="H318" i="9"/>
  <c r="G318" i="9"/>
  <c r="E318" i="9" s="1"/>
  <c r="B318" i="9" s="1"/>
  <c r="F318" i="9"/>
  <c r="H317" i="9"/>
  <c r="G317" i="9"/>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H304" i="9"/>
  <c r="G304" i="9"/>
  <c r="E304" i="9" s="1"/>
  <c r="B304" i="9" s="1"/>
  <c r="F304" i="9"/>
  <c r="H303" i="9"/>
  <c r="G303" i="9"/>
  <c r="E303" i="9" s="1"/>
  <c r="B303" i="9" s="1"/>
  <c r="F303" i="9"/>
  <c r="F302" i="9"/>
  <c r="F301" i="9"/>
  <c r="F300" i="9"/>
  <c r="F299" i="9"/>
  <c r="F297" i="9"/>
  <c r="L296" i="9"/>
  <c r="F296" i="9" s="1"/>
  <c r="H296" i="9"/>
  <c r="F295" i="9"/>
  <c r="I294" i="9"/>
  <c r="H294" i="9"/>
  <c r="F294" i="9"/>
  <c r="E293" i="9"/>
  <c r="M292" i="9"/>
  <c r="L292" i="9"/>
  <c r="E292" i="9"/>
  <c r="M291" i="9"/>
  <c r="F291" i="9" s="1"/>
  <c r="L291" i="9"/>
  <c r="E291" i="9"/>
  <c r="B291" i="9" s="1"/>
  <c r="M290" i="9"/>
  <c r="L290" i="9"/>
  <c r="F290" i="9"/>
  <c r="E290" i="9"/>
  <c r="B290" i="9" s="1"/>
  <c r="M289" i="9"/>
  <c r="L289" i="9"/>
  <c r="F289" i="9" s="1"/>
  <c r="B289" i="9" s="1"/>
  <c r="E289" i="9"/>
  <c r="M288" i="9"/>
  <c r="L288" i="9"/>
  <c r="E288" i="9"/>
  <c r="M287" i="9"/>
  <c r="F287" i="9" s="1"/>
  <c r="L287" i="9"/>
  <c r="E287" i="9"/>
  <c r="M286" i="9"/>
  <c r="L286" i="9"/>
  <c r="F286" i="9"/>
  <c r="E286" i="9"/>
  <c r="B286" i="9" s="1"/>
  <c r="M285" i="9"/>
  <c r="L285" i="9"/>
  <c r="F285" i="9" s="1"/>
  <c r="B285" i="9" s="1"/>
  <c r="E285" i="9"/>
  <c r="M284" i="9"/>
  <c r="L284" i="9"/>
  <c r="E284" i="9"/>
  <c r="M283" i="9"/>
  <c r="F283" i="9" s="1"/>
  <c r="L283" i="9"/>
  <c r="E283" i="9"/>
  <c r="B283" i="9" s="1"/>
  <c r="M282" i="9"/>
  <c r="L282" i="9"/>
  <c r="F282" i="9"/>
  <c r="E282" i="9"/>
  <c r="B282" i="9" s="1"/>
  <c r="M281" i="9"/>
  <c r="L281" i="9"/>
  <c r="F281" i="9" s="1"/>
  <c r="B281" i="9" s="1"/>
  <c r="E281" i="9"/>
  <c r="M280" i="9"/>
  <c r="L280" i="9"/>
  <c r="E280" i="9"/>
  <c r="M279" i="9"/>
  <c r="F279" i="9" s="1"/>
  <c r="L279" i="9"/>
  <c r="E279" i="9"/>
  <c r="M278" i="9"/>
  <c r="L278" i="9"/>
  <c r="F278" i="9"/>
  <c r="E278" i="9"/>
  <c r="B278" i="9" s="1"/>
  <c r="M277" i="9"/>
  <c r="L277" i="9"/>
  <c r="F277" i="9" s="1"/>
  <c r="B277" i="9" s="1"/>
  <c r="E277" i="9"/>
  <c r="M276" i="9"/>
  <c r="L276" i="9"/>
  <c r="E276" i="9"/>
  <c r="M275" i="9"/>
  <c r="F275" i="9" s="1"/>
  <c r="L275" i="9"/>
  <c r="E275" i="9"/>
  <c r="B275" i="9" s="1"/>
  <c r="M274" i="9"/>
  <c r="L274" i="9"/>
  <c r="F274" i="9"/>
  <c r="E274" i="9"/>
  <c r="B274" i="9" s="1"/>
  <c r="M273" i="9"/>
  <c r="L273" i="9"/>
  <c r="F273" i="9" s="1"/>
  <c r="B273" i="9" s="1"/>
  <c r="E273" i="9"/>
  <c r="M272" i="9"/>
  <c r="L272" i="9"/>
  <c r="E272" i="9"/>
  <c r="M271" i="9"/>
  <c r="F271" i="9" s="1"/>
  <c r="L271" i="9"/>
  <c r="E271" i="9"/>
  <c r="M270" i="9"/>
  <c r="L270" i="9"/>
  <c r="F270" i="9"/>
  <c r="E270" i="9"/>
  <c r="B270" i="9" s="1"/>
  <c r="M269" i="9"/>
  <c r="L269" i="9"/>
  <c r="F269" i="9" s="1"/>
  <c r="B269" i="9" s="1"/>
  <c r="E269" i="9"/>
  <c r="M268" i="9"/>
  <c r="L268" i="9"/>
  <c r="E268" i="9"/>
  <c r="M267" i="9"/>
  <c r="F267" i="9" s="1"/>
  <c r="L267" i="9"/>
  <c r="E267" i="9"/>
  <c r="B267" i="9" s="1"/>
  <c r="M266" i="9"/>
  <c r="L266" i="9"/>
  <c r="F266" i="9"/>
  <c r="E266" i="9"/>
  <c r="B266" i="9" s="1"/>
  <c r="M265" i="9"/>
  <c r="L265" i="9"/>
  <c r="F265" i="9" s="1"/>
  <c r="B265" i="9" s="1"/>
  <c r="E265" i="9"/>
  <c r="M264" i="9"/>
  <c r="L264" i="9"/>
  <c r="E264" i="9"/>
  <c r="M263" i="9"/>
  <c r="F263" i="9" s="1"/>
  <c r="L263" i="9"/>
  <c r="E263" i="9"/>
  <c r="M262" i="9"/>
  <c r="L262" i="9"/>
  <c r="F262" i="9"/>
  <c r="E262" i="9"/>
  <c r="B262" i="9" s="1"/>
  <c r="M261" i="9"/>
  <c r="L261" i="9"/>
  <c r="F261" i="9" s="1"/>
  <c r="B261" i="9" s="1"/>
  <c r="E261" i="9"/>
  <c r="M260" i="9"/>
  <c r="L260" i="9"/>
  <c r="E260" i="9"/>
  <c r="M259" i="9"/>
  <c r="L259" i="9"/>
  <c r="F259" i="9" s="1"/>
  <c r="E259" i="9"/>
  <c r="B259" i="9" s="1"/>
  <c r="M258" i="9"/>
  <c r="L258" i="9"/>
  <c r="F258" i="9"/>
  <c r="E258" i="9"/>
  <c r="B258" i="9" s="1"/>
  <c r="M257" i="9"/>
  <c r="L257" i="9"/>
  <c r="F257" i="9" s="1"/>
  <c r="B257" i="9" s="1"/>
  <c r="E257" i="9"/>
  <c r="M256" i="9"/>
  <c r="L256" i="9"/>
  <c r="E256" i="9"/>
  <c r="M255" i="9"/>
  <c r="L255" i="9"/>
  <c r="F255" i="9" s="1"/>
  <c r="E255" i="9"/>
  <c r="B255" i="9" s="1"/>
  <c r="M254" i="9"/>
  <c r="L254" i="9"/>
  <c r="F254" i="9"/>
  <c r="E254" i="9"/>
  <c r="B254" i="9" s="1"/>
  <c r="M253" i="9"/>
  <c r="L253" i="9"/>
  <c r="F253" i="9" s="1"/>
  <c r="B253" i="9" s="1"/>
  <c r="E253" i="9"/>
  <c r="M252" i="9"/>
  <c r="L252" i="9"/>
  <c r="E252" i="9"/>
  <c r="M251" i="9"/>
  <c r="L251" i="9"/>
  <c r="F251" i="9" s="1"/>
  <c r="E251" i="9"/>
  <c r="B251" i="9" s="1"/>
  <c r="M250" i="9"/>
  <c r="L250" i="9"/>
  <c r="F250" i="9"/>
  <c r="E250" i="9"/>
  <c r="B250" i="9" s="1"/>
  <c r="M249" i="9"/>
  <c r="L249" i="9"/>
  <c r="F249" i="9" s="1"/>
  <c r="B249" i="9" s="1"/>
  <c r="E249" i="9"/>
  <c r="M248" i="9"/>
  <c r="L248" i="9"/>
  <c r="E248" i="9"/>
  <c r="M247" i="9"/>
  <c r="L247" i="9"/>
  <c r="F247" i="9" s="1"/>
  <c r="E247" i="9"/>
  <c r="B247" i="9" s="1"/>
  <c r="M246" i="9"/>
  <c r="L246" i="9"/>
  <c r="F246" i="9"/>
  <c r="E246" i="9"/>
  <c r="B246" i="9" s="1"/>
  <c r="M245" i="9"/>
  <c r="L245" i="9"/>
  <c r="F245" i="9" s="1"/>
  <c r="B245" i="9" s="1"/>
  <c r="E245" i="9"/>
  <c r="M244" i="9"/>
  <c r="L244" i="9"/>
  <c r="E244" i="9"/>
  <c r="M243" i="9"/>
  <c r="L243" i="9"/>
  <c r="E243" i="9"/>
  <c r="M242" i="9"/>
  <c r="F242" i="9" s="1"/>
  <c r="L242" i="9"/>
  <c r="E242" i="9"/>
  <c r="M241" i="9"/>
  <c r="L241" i="9"/>
  <c r="F241" i="9" s="1"/>
  <c r="B241" i="9" s="1"/>
  <c r="E241" i="9"/>
  <c r="M240" i="9"/>
  <c r="L240" i="9"/>
  <c r="E240" i="9"/>
  <c r="M239" i="9"/>
  <c r="L239" i="9"/>
  <c r="E239" i="9"/>
  <c r="M238" i="9"/>
  <c r="F238" i="9" s="1"/>
  <c r="L238" i="9"/>
  <c r="E238" i="9"/>
  <c r="M237" i="9"/>
  <c r="L237" i="9"/>
  <c r="E237" i="9"/>
  <c r="M236" i="9"/>
  <c r="L236" i="9"/>
  <c r="E236" i="9"/>
  <c r="M235" i="9"/>
  <c r="L235" i="9"/>
  <c r="F235" i="9" s="1"/>
  <c r="E235" i="9"/>
  <c r="B235" i="9" s="1"/>
  <c r="M234" i="9"/>
  <c r="L234" i="9"/>
  <c r="F234" i="9"/>
  <c r="E234" i="9"/>
  <c r="B234" i="9" s="1"/>
  <c r="M233" i="9"/>
  <c r="L233" i="9"/>
  <c r="F233" i="9" s="1"/>
  <c r="B233" i="9" s="1"/>
  <c r="E233" i="9"/>
  <c r="M232" i="9"/>
  <c r="L232" i="9"/>
  <c r="F232" i="9" s="1"/>
  <c r="E232" i="9"/>
  <c r="B232" i="9"/>
  <c r="M231" i="9"/>
  <c r="F231" i="9" s="1"/>
  <c r="L231" i="9"/>
  <c r="E231" i="9"/>
  <c r="B231" i="9"/>
  <c r="M230" i="9"/>
  <c r="L230" i="9"/>
  <c r="F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G172" i="9"/>
  <c r="F172" i="9"/>
  <c r="H171" i="9"/>
  <c r="G171" i="9"/>
  <c r="E171" i="9" s="1"/>
  <c r="B171" i="9" s="1"/>
  <c r="F171" i="9"/>
  <c r="H170" i="9"/>
  <c r="G170" i="9"/>
  <c r="F170" i="9"/>
  <c r="H169" i="9"/>
  <c r="G169" i="9"/>
  <c r="E169" i="9" s="1"/>
  <c r="B169" i="9" s="1"/>
  <c r="F169" i="9"/>
  <c r="H168" i="9"/>
  <c r="E168" i="9" s="1"/>
  <c r="G168" i="9"/>
  <c r="F168" i="9"/>
  <c r="H167" i="9"/>
  <c r="G167" i="9"/>
  <c r="E167" i="9" s="1"/>
  <c r="B167" i="9" s="1"/>
  <c r="F167" i="9"/>
  <c r="H166" i="9"/>
  <c r="G166" i="9"/>
  <c r="F166" i="9"/>
  <c r="H165" i="9"/>
  <c r="G165" i="9"/>
  <c r="E165" i="9" s="1"/>
  <c r="B165" i="9" s="1"/>
  <c r="F165" i="9"/>
  <c r="H164" i="9"/>
  <c r="E164" i="9" s="1"/>
  <c r="G164" i="9"/>
  <c r="F164" i="9"/>
  <c r="H163" i="9"/>
  <c r="G163" i="9"/>
  <c r="E163" i="9" s="1"/>
  <c r="B163" i="9" s="1"/>
  <c r="F163" i="9"/>
  <c r="H162" i="9"/>
  <c r="G162" i="9"/>
  <c r="F162" i="9"/>
  <c r="H161" i="9"/>
  <c r="G161" i="9"/>
  <c r="E161" i="9" s="1"/>
  <c r="B161" i="9" s="1"/>
  <c r="F161" i="9"/>
  <c r="H160" i="9"/>
  <c r="E160" i="9" s="1"/>
  <c r="G160" i="9"/>
  <c r="F160" i="9"/>
  <c r="H159" i="9"/>
  <c r="G159" i="9"/>
  <c r="E159" i="9" s="1"/>
  <c r="B159" i="9" s="1"/>
  <c r="F159" i="9"/>
  <c r="H158" i="9"/>
  <c r="G158" i="9"/>
  <c r="F158" i="9"/>
  <c r="H157" i="9"/>
  <c r="G157" i="9"/>
  <c r="E157" i="9" s="1"/>
  <c r="B157" i="9" s="1"/>
  <c r="F157" i="9"/>
  <c r="F156" i="9"/>
  <c r="H155" i="9"/>
  <c r="G155" i="9"/>
  <c r="F155" i="9"/>
  <c r="E155" i="9"/>
  <c r="B155" i="9" s="1"/>
  <c r="H154" i="9"/>
  <c r="G154" i="9"/>
  <c r="E154" i="9" s="1"/>
  <c r="F154" i="9"/>
  <c r="B154" i="9"/>
  <c r="H153" i="9"/>
  <c r="G153" i="9"/>
  <c r="F153" i="9"/>
  <c r="E153" i="9"/>
  <c r="B153" i="9" s="1"/>
  <c r="H152" i="9"/>
  <c r="E152" i="9" s="1"/>
  <c r="G152" i="9"/>
  <c r="F152" i="9"/>
  <c r="B152" i="9"/>
  <c r="H151" i="9"/>
  <c r="G151" i="9"/>
  <c r="F151" i="9"/>
  <c r="E151" i="9"/>
  <c r="B151" i="9" s="1"/>
  <c r="H150" i="9"/>
  <c r="G150" i="9"/>
  <c r="E150" i="9" s="1"/>
  <c r="F150" i="9"/>
  <c r="B150" i="9"/>
  <c r="H149" i="9"/>
  <c r="G149" i="9"/>
  <c r="F149" i="9"/>
  <c r="E149" i="9"/>
  <c r="B149" i="9" s="1"/>
  <c r="H148" i="9"/>
  <c r="E148" i="9" s="1"/>
  <c r="G148" i="9"/>
  <c r="F148" i="9"/>
  <c r="B148" i="9"/>
  <c r="H147" i="9"/>
  <c r="G147" i="9"/>
  <c r="F147" i="9"/>
  <c r="E147" i="9"/>
  <c r="B147" i="9" s="1"/>
  <c r="H146" i="9"/>
  <c r="G146" i="9"/>
  <c r="E146" i="9" s="1"/>
  <c r="F146" i="9"/>
  <c r="B146" i="9"/>
  <c r="H145" i="9"/>
  <c r="G145" i="9"/>
  <c r="F145" i="9"/>
  <c r="E145" i="9"/>
  <c r="B145" i="9" s="1"/>
  <c r="H144" i="9"/>
  <c r="G144" i="9"/>
  <c r="E144" i="9" s="1"/>
  <c r="B144" i="9" s="1"/>
  <c r="F144" i="9"/>
  <c r="H143" i="9"/>
  <c r="G143" i="9"/>
  <c r="E143" i="9" s="1"/>
  <c r="B143" i="9" s="1"/>
  <c r="F143" i="9"/>
  <c r="H142" i="9"/>
  <c r="E142" i="9" s="1"/>
  <c r="G142" i="9"/>
  <c r="F142" i="9"/>
  <c r="B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E68" i="9" s="1"/>
  <c r="G68" i="9"/>
  <c r="F68" i="9"/>
  <c r="B68" i="9"/>
  <c r="H67" i="9"/>
  <c r="G67" i="9"/>
  <c r="F67" i="9"/>
  <c r="E67" i="9"/>
  <c r="B67" i="9" s="1"/>
  <c r="H66" i="9"/>
  <c r="G66" i="9"/>
  <c r="F66" i="9"/>
  <c r="H65" i="9"/>
  <c r="G65" i="9"/>
  <c r="F65" i="9"/>
  <c r="E65" i="9"/>
  <c r="B65" i="9" s="1"/>
  <c r="H64" i="9"/>
  <c r="E64" i="9" s="1"/>
  <c r="G64" i="9"/>
  <c r="F64" i="9"/>
  <c r="B64" i="9"/>
  <c r="H63" i="9"/>
  <c r="G63" i="9"/>
  <c r="F63" i="9"/>
  <c r="E63" i="9"/>
  <c r="B63" i="9" s="1"/>
  <c r="H62" i="9"/>
  <c r="G62" i="9"/>
  <c r="F62" i="9"/>
  <c r="H61" i="9"/>
  <c r="G61" i="9"/>
  <c r="F61" i="9"/>
  <c r="E61" i="9"/>
  <c r="B61" i="9" s="1"/>
  <c r="H60" i="9"/>
  <c r="E60" i="9" s="1"/>
  <c r="B60" i="9" s="1"/>
  <c r="G60" i="9"/>
  <c r="F60" i="9"/>
  <c r="H59" i="9"/>
  <c r="E59" i="9" s="1"/>
  <c r="B59" i="9" s="1"/>
  <c r="G59" i="9"/>
  <c r="F59" i="9"/>
  <c r="H58" i="9"/>
  <c r="G58" i="9"/>
  <c r="F58" i="9"/>
  <c r="H57" i="9"/>
  <c r="G57" i="9"/>
  <c r="F57" i="9"/>
  <c r="H56" i="9"/>
  <c r="G56" i="9"/>
  <c r="F56" i="9"/>
  <c r="H55" i="9"/>
  <c r="E55" i="9" s="1"/>
  <c r="B55" i="9" s="1"/>
  <c r="G55" i="9"/>
  <c r="F55" i="9"/>
  <c r="H54" i="9"/>
  <c r="E54" i="9" s="1"/>
  <c r="B54" i="9" s="1"/>
  <c r="G54" i="9"/>
  <c r="F54" i="9"/>
  <c r="H53" i="9"/>
  <c r="E53" i="9" s="1"/>
  <c r="B53" i="9" s="1"/>
  <c r="G53" i="9"/>
  <c r="F53" i="9"/>
  <c r="H52" i="9"/>
  <c r="G52" i="9"/>
  <c r="F52" i="9"/>
  <c r="H51" i="9"/>
  <c r="E51" i="9" s="1"/>
  <c r="B51" i="9" s="1"/>
  <c r="G51" i="9"/>
  <c r="F51" i="9"/>
  <c r="H50" i="9"/>
  <c r="G50" i="9"/>
  <c r="F50" i="9"/>
  <c r="H49" i="9"/>
  <c r="G49" i="9"/>
  <c r="F49" i="9"/>
  <c r="H48" i="9"/>
  <c r="E48" i="9" s="1"/>
  <c r="B48" i="9" s="1"/>
  <c r="G48" i="9"/>
  <c r="F48" i="9"/>
  <c r="H47" i="9"/>
  <c r="G47" i="9"/>
  <c r="F47" i="9"/>
  <c r="E47" i="9"/>
  <c r="B47" i="9" s="1"/>
  <c r="H46" i="9"/>
  <c r="G46" i="9"/>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G36" i="9"/>
  <c r="F36" i="9"/>
  <c r="H35" i="9"/>
  <c r="E35" i="9" s="1"/>
  <c r="B35" i="9" s="1"/>
  <c r="G35" i="9"/>
  <c r="F35" i="9"/>
  <c r="H34" i="9"/>
  <c r="G34" i="9"/>
  <c r="F34" i="9"/>
  <c r="H33" i="9"/>
  <c r="G33" i="9"/>
  <c r="E33" i="9" s="1"/>
  <c r="B33" i="9" s="1"/>
  <c r="F33" i="9"/>
  <c r="H32" i="9"/>
  <c r="E32" i="9" s="1"/>
  <c r="B32" i="9" s="1"/>
  <c r="G32" i="9"/>
  <c r="F32" i="9"/>
  <c r="H31" i="9"/>
  <c r="G31" i="9"/>
  <c r="F31" i="9"/>
  <c r="H30" i="9"/>
  <c r="G30" i="9"/>
  <c r="E30" i="9" s="1"/>
  <c r="B30" i="9" s="1"/>
  <c r="F30" i="9"/>
  <c r="H29" i="9"/>
  <c r="G29" i="9"/>
  <c r="E29" i="9" s="1"/>
  <c r="B29" i="9" s="1"/>
  <c r="F29" i="9"/>
  <c r="H28" i="9"/>
  <c r="E28" i="9" s="1"/>
  <c r="B28" i="9" s="1"/>
  <c r="G28" i="9"/>
  <c r="F28" i="9"/>
  <c r="H27" i="9"/>
  <c r="G27" i="9"/>
  <c r="F27" i="9"/>
  <c r="E27" i="9"/>
  <c r="B27" i="9" s="1"/>
  <c r="H26" i="9"/>
  <c r="G26" i="9"/>
  <c r="F26" i="9"/>
  <c r="H25" i="9"/>
  <c r="G25" i="9"/>
  <c r="F25" i="9"/>
  <c r="F24" i="9"/>
  <c r="F4" i="9"/>
  <c r="O3" i="9"/>
  <c r="G296" i="9" s="1"/>
  <c r="I3" i="9"/>
  <c r="H3" i="9"/>
  <c r="G3" i="9"/>
  <c r="D104" i="8"/>
  <c r="I40" i="3" s="1"/>
  <c r="D97" i="8"/>
  <c r="D92" i="8"/>
  <c r="D87" i="8"/>
  <c r="D82" i="8"/>
  <c r="C1659" i="1" s="1"/>
  <c r="D77" i="8"/>
  <c r="D72" i="8"/>
  <c r="D67" i="8"/>
  <c r="D62" i="8"/>
  <c r="C1639" i="1" s="1"/>
  <c r="H1639" i="1" s="1"/>
  <c r="D57" i="8"/>
  <c r="D52" i="8"/>
  <c r="D46" i="8"/>
  <c r="D37" i="8"/>
  <c r="D27" i="8"/>
  <c r="D25" i="8" s="1"/>
  <c r="D18" i="8"/>
  <c r="D8" i="8"/>
  <c r="D6" i="8" s="1"/>
  <c r="E44" i="7"/>
  <c r="I35" i="3" s="1"/>
  <c r="D44" i="7"/>
  <c r="E39" i="7"/>
  <c r="D39" i="7"/>
  <c r="D38" i="7" s="1"/>
  <c r="H34" i="3" s="1"/>
  <c r="E38" i="7"/>
  <c r="I34" i="3" s="1"/>
  <c r="E30" i="7"/>
  <c r="D30" i="7"/>
  <c r="E23" i="7"/>
  <c r="E22" i="7" s="1"/>
  <c r="I33" i="3" s="1"/>
  <c r="D23" i="7"/>
  <c r="D22"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I29"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7"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E69" i="5" s="1"/>
  <c r="I22" i="3"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D607" i="4"/>
  <c r="F606" i="4"/>
  <c r="F605" i="4"/>
  <c r="F604" i="4"/>
  <c r="F603" i="4"/>
  <c r="E603" i="4"/>
  <c r="D603" i="4"/>
  <c r="F602" i="4"/>
  <c r="F601" i="4"/>
  <c r="F600" i="4"/>
  <c r="F599" i="4"/>
  <c r="F598" i="4"/>
  <c r="E598" i="4"/>
  <c r="D598" i="4"/>
  <c r="D597" i="4"/>
  <c r="F597" i="4" s="1"/>
  <c r="F596" i="4"/>
  <c r="F595" i="4"/>
  <c r="F594" i="4"/>
  <c r="E594" i="4"/>
  <c r="D594" i="4"/>
  <c r="F593" i="4"/>
  <c r="F592" i="4"/>
  <c r="F591" i="4"/>
  <c r="E591" i="4"/>
  <c r="D591" i="4"/>
  <c r="F590" i="4"/>
  <c r="F589" i="4"/>
  <c r="E589" i="4"/>
  <c r="D589" i="4"/>
  <c r="F588" i="4"/>
  <c r="F587" i="4"/>
  <c r="F586" i="4"/>
  <c r="E585" i="4"/>
  <c r="D585" i="4"/>
  <c r="F585" i="4" s="1"/>
  <c r="D584" i="4"/>
  <c r="F584" i="4" s="1"/>
  <c r="F583" i="4"/>
  <c r="F582" i="4"/>
  <c r="E581" i="4"/>
  <c r="D581" i="4"/>
  <c r="F581" i="4" s="1"/>
  <c r="F580" i="4"/>
  <c r="F579" i="4"/>
  <c r="F578" i="4"/>
  <c r="E578" i="4"/>
  <c r="E571" i="4" s="1"/>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D529" i="4"/>
  <c r="F528" i="4"/>
  <c r="F527" i="4"/>
  <c r="F526" i="4"/>
  <c r="E526" i="4"/>
  <c r="E522" i="4" s="1"/>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E466" i="4" s="1"/>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F428" i="4"/>
  <c r="E428" i="4"/>
  <c r="D428" i="4"/>
  <c r="E427" i="4"/>
  <c r="D422" i="1" s="1"/>
  <c r="D427" i="4"/>
  <c r="C422" i="1" s="1"/>
  <c r="E426" i="4"/>
  <c r="D426" i="4"/>
  <c r="F426" i="4" s="1"/>
  <c r="F421" i="4"/>
  <c r="F420" i="4"/>
  <c r="F419" i="4"/>
  <c r="F416" i="4"/>
  <c r="F415" i="4"/>
  <c r="F414" i="4"/>
  <c r="F413" i="4"/>
  <c r="E412" i="4"/>
  <c r="D412" i="4"/>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D373" i="4"/>
  <c r="F372" i="4"/>
  <c r="F371" i="4"/>
  <c r="F370" i="4"/>
  <c r="F369" i="4"/>
  <c r="F368" i="4"/>
  <c r="F367" i="4"/>
  <c r="E366" i="4"/>
  <c r="D366" i="4"/>
  <c r="F365" i="4"/>
  <c r="F364" i="4"/>
  <c r="F363" i="4"/>
  <c r="F362" i="4"/>
  <c r="E362" i="4"/>
  <c r="D362" i="4"/>
  <c r="E361"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E309" i="4" s="1"/>
  <c r="E308" i="4" s="1"/>
  <c r="D314" i="4"/>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2" i="4"/>
  <c r="F271" i="4"/>
  <c r="F270" i="4"/>
  <c r="E269" i="4"/>
  <c r="D269" i="4"/>
  <c r="F268" i="4"/>
  <c r="F267" i="4"/>
  <c r="F266" i="4"/>
  <c r="F265" i="4"/>
  <c r="F264" i="4"/>
  <c r="E263" i="4"/>
  <c r="D263"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6" i="4"/>
  <c r="F235" i="4"/>
  <c r="F234" i="4"/>
  <c r="E234" i="4"/>
  <c r="D234" i="4"/>
  <c r="F233" i="4"/>
  <c r="F232" i="4"/>
  <c r="F231" i="4"/>
  <c r="E231" i="4"/>
  <c r="D231" i="4"/>
  <c r="F229" i="4"/>
  <c r="F228" i="4"/>
  <c r="F227" i="4"/>
  <c r="F226" i="4"/>
  <c r="E225" i="4"/>
  <c r="E221" i="4" s="1"/>
  <c r="D225" i="4"/>
  <c r="F225" i="4" s="1"/>
  <c r="F224" i="4"/>
  <c r="F223" i="4"/>
  <c r="F222" i="4"/>
  <c r="E222" i="4"/>
  <c r="D222" i="4"/>
  <c r="D221" i="4"/>
  <c r="F221" i="4" s="1"/>
  <c r="F220" i="4"/>
  <c r="F219" i="4"/>
  <c r="F218" i="4"/>
  <c r="F217" i="4"/>
  <c r="E216" i="4"/>
  <c r="D216" i="4"/>
  <c r="F215" i="4"/>
  <c r="F214" i="4"/>
  <c r="F213" i="4"/>
  <c r="F212" i="4"/>
  <c r="F211" i="4"/>
  <c r="F210" i="4"/>
  <c r="F209" i="4"/>
  <c r="F208" i="4"/>
  <c r="E208" i="4"/>
  <c r="D208" i="4"/>
  <c r="F207" i="4"/>
  <c r="F206" i="4"/>
  <c r="F205" i="4"/>
  <c r="F204" i="4"/>
  <c r="E203" i="4"/>
  <c r="D199" i="1" s="1"/>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H166" i="1" s="1"/>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F141" i="4"/>
  <c r="E141" i="4"/>
  <c r="D141" i="4"/>
  <c r="F140" i="4"/>
  <c r="E140" i="4"/>
  <c r="D140" i="4"/>
  <c r="F139" i="4"/>
  <c r="F138" i="4"/>
  <c r="F137" i="4"/>
  <c r="F136" i="4"/>
  <c r="E135" i="4"/>
  <c r="E134" i="4" s="1"/>
  <c r="D135" i="4"/>
  <c r="F133" i="4"/>
  <c r="F132" i="4"/>
  <c r="F131" i="4"/>
  <c r="F130" i="4"/>
  <c r="F129" i="4"/>
  <c r="E129" i="4"/>
  <c r="D129" i="4"/>
  <c r="F128" i="4"/>
  <c r="F127" i="4"/>
  <c r="E126" i="4"/>
  <c r="D126" i="4"/>
  <c r="E125" i="4"/>
  <c r="F124" i="4"/>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78" i="1" s="1"/>
  <c r="D83" i="4"/>
  <c r="F81" i="4"/>
  <c r="F80" i="4"/>
  <c r="F79" i="4"/>
  <c r="F78" i="4"/>
  <c r="E77" i="4"/>
  <c r="D77" i="4"/>
  <c r="F77" i="4" s="1"/>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H35" i="3"/>
  <c r="G35" i="3"/>
  <c r="B35" i="3"/>
  <c r="G34" i="3"/>
  <c r="B34" i="3"/>
  <c r="H33"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H1686" i="1"/>
  <c r="C1686" i="1"/>
  <c r="G1686" i="1" s="1"/>
  <c r="C1685" i="1"/>
  <c r="C1684" i="1"/>
  <c r="G1684" i="1" s="1"/>
  <c r="C1683" i="1"/>
  <c r="G1683" i="1" s="1"/>
  <c r="C1682" i="1"/>
  <c r="C1681" i="1"/>
  <c r="H1681" i="1" s="1"/>
  <c r="C1680" i="1"/>
  <c r="H1679" i="1"/>
  <c r="G1679" i="1"/>
  <c r="C1679" i="1"/>
  <c r="H1678" i="1"/>
  <c r="C1678" i="1"/>
  <c r="G1678" i="1" s="1"/>
  <c r="C1677" i="1"/>
  <c r="C1676" i="1"/>
  <c r="G1676" i="1" s="1"/>
  <c r="H1675" i="1"/>
  <c r="G1675" i="1"/>
  <c r="C1675" i="1"/>
  <c r="C1674" i="1"/>
  <c r="C1673" i="1"/>
  <c r="H1673" i="1" s="1"/>
  <c r="C1672" i="1"/>
  <c r="C1671" i="1"/>
  <c r="H1671" i="1" s="1"/>
  <c r="H1670" i="1"/>
  <c r="C1670" i="1"/>
  <c r="G1670" i="1" s="1"/>
  <c r="C1669" i="1"/>
  <c r="C1668" i="1"/>
  <c r="G1668" i="1" s="1"/>
  <c r="H1667" i="1"/>
  <c r="G1667" i="1"/>
  <c r="C1667" i="1"/>
  <c r="C1666" i="1"/>
  <c r="C1665" i="1"/>
  <c r="H1665" i="1" s="1"/>
  <c r="C1664" i="1"/>
  <c r="H1663" i="1"/>
  <c r="G1663" i="1"/>
  <c r="C1663" i="1"/>
  <c r="H1662" i="1"/>
  <c r="C1662" i="1"/>
  <c r="G1662" i="1" s="1"/>
  <c r="C1661" i="1"/>
  <c r="C1660" i="1"/>
  <c r="G1660" i="1" s="1"/>
  <c r="H1659" i="1"/>
  <c r="G1659" i="1"/>
  <c r="C1658" i="1"/>
  <c r="H1658" i="1" s="1"/>
  <c r="G1657" i="1"/>
  <c r="C1657" i="1"/>
  <c r="H1657" i="1" s="1"/>
  <c r="H1656" i="1"/>
  <c r="C1656" i="1"/>
  <c r="G1656" i="1" s="1"/>
  <c r="C1655" i="1"/>
  <c r="H1655" i="1" s="1"/>
  <c r="C1654" i="1"/>
  <c r="G1654" i="1" s="1"/>
  <c r="G1653" i="1"/>
  <c r="C1653" i="1"/>
  <c r="H1653" i="1" s="1"/>
  <c r="H1652" i="1"/>
  <c r="C1652" i="1"/>
  <c r="G1652" i="1" s="1"/>
  <c r="H1651" i="1"/>
  <c r="G1651" i="1"/>
  <c r="C1651" i="1"/>
  <c r="G1650" i="1"/>
  <c r="C1650" i="1"/>
  <c r="H1650" i="1" s="1"/>
  <c r="G1649" i="1"/>
  <c r="C1649" i="1"/>
  <c r="H1649" i="1" s="1"/>
  <c r="H1648" i="1"/>
  <c r="C1648" i="1"/>
  <c r="G1648" i="1" s="1"/>
  <c r="H1647" i="1"/>
  <c r="G1647" i="1"/>
  <c r="C1647" i="1"/>
  <c r="H1646" i="1"/>
  <c r="G1646" i="1"/>
  <c r="C1646" i="1"/>
  <c r="G1645" i="1"/>
  <c r="C1645" i="1"/>
  <c r="H1645" i="1" s="1"/>
  <c r="H1644" i="1"/>
  <c r="C1644" i="1"/>
  <c r="G1644" i="1" s="1"/>
  <c r="C1643" i="1"/>
  <c r="H1643" i="1" s="1"/>
  <c r="G1642" i="1"/>
  <c r="C1642" i="1"/>
  <c r="H1642" i="1" s="1"/>
  <c r="G1641" i="1"/>
  <c r="C1641" i="1"/>
  <c r="H1641" i="1" s="1"/>
  <c r="H1640" i="1"/>
  <c r="C1640" i="1"/>
  <c r="G1640" i="1" s="1"/>
  <c r="G1639" i="1"/>
  <c r="C1638" i="1"/>
  <c r="C1637" i="1"/>
  <c r="H1637" i="1" s="1"/>
  <c r="C1636" i="1"/>
  <c r="C1635" i="1"/>
  <c r="H1635" i="1" s="1"/>
  <c r="C1634" i="1"/>
  <c r="G1634" i="1" s="1"/>
  <c r="C1633" i="1"/>
  <c r="C1632" i="1"/>
  <c r="G1632" i="1" s="1"/>
  <c r="C1631" i="1"/>
  <c r="H1631" i="1" s="1"/>
  <c r="C1630" i="1"/>
  <c r="C1629" i="1"/>
  <c r="H1629" i="1" s="1"/>
  <c r="H1627" i="1"/>
  <c r="G1627" i="1"/>
  <c r="C1627" i="1"/>
  <c r="C1626" i="1"/>
  <c r="G1625" i="1"/>
  <c r="C1625" i="1"/>
  <c r="H1625" i="1" s="1"/>
  <c r="H1624" i="1"/>
  <c r="C1624" i="1"/>
  <c r="G1624" i="1" s="1"/>
  <c r="H1623" i="1"/>
  <c r="G1623" i="1"/>
  <c r="C1623" i="1"/>
  <c r="C1620" i="1"/>
  <c r="G1620" i="1" s="1"/>
  <c r="H1619" i="1"/>
  <c r="G1619" i="1"/>
  <c r="C1619" i="1"/>
  <c r="H1618" i="1"/>
  <c r="C1618" i="1"/>
  <c r="G1618" i="1" s="1"/>
  <c r="G1617" i="1"/>
  <c r="C1617" i="1"/>
  <c r="H1617" i="1" s="1"/>
  <c r="H1616" i="1"/>
  <c r="C1616" i="1"/>
  <c r="G1616" i="1" s="1"/>
  <c r="H1615" i="1"/>
  <c r="G1615" i="1"/>
  <c r="C1615" i="1"/>
  <c r="H1614" i="1"/>
  <c r="C1614" i="1"/>
  <c r="G1614" i="1" s="1"/>
  <c r="C1613" i="1"/>
  <c r="H1613" i="1" s="1"/>
  <c r="C1612" i="1"/>
  <c r="G1612" i="1" s="1"/>
  <c r="C1611" i="1"/>
  <c r="H1611" i="1" s="1"/>
  <c r="H1610" i="1"/>
  <c r="C1610" i="1"/>
  <c r="G1610" i="1" s="1"/>
  <c r="G1609" i="1"/>
  <c r="C1609" i="1"/>
  <c r="H1609" i="1" s="1"/>
  <c r="H1608" i="1"/>
  <c r="C1608" i="1"/>
  <c r="G1608" i="1" s="1"/>
  <c r="C1607" i="1"/>
  <c r="H1607" i="1" s="1"/>
  <c r="C1606" i="1"/>
  <c r="G1606" i="1" s="1"/>
  <c r="C1605" i="1"/>
  <c r="H1605" i="1" s="1"/>
  <c r="C1604" i="1"/>
  <c r="G1604" i="1" s="1"/>
  <c r="H1603" i="1"/>
  <c r="G1603" i="1"/>
  <c r="C1603" i="1"/>
  <c r="C1602" i="1"/>
  <c r="G1602" i="1" s="1"/>
  <c r="C1601" i="1"/>
  <c r="H1601" i="1" s="1"/>
  <c r="H1600" i="1"/>
  <c r="C1600" i="1"/>
  <c r="G1600" i="1" s="1"/>
  <c r="H1599" i="1"/>
  <c r="G1599" i="1"/>
  <c r="C1599" i="1"/>
  <c r="C1598" i="1"/>
  <c r="G1598" i="1" s="1"/>
  <c r="G1597" i="1"/>
  <c r="C1597" i="1"/>
  <c r="H1597" i="1" s="1"/>
  <c r="C1596" i="1"/>
  <c r="G1596" i="1" s="1"/>
  <c r="H1595" i="1"/>
  <c r="G1595" i="1"/>
  <c r="C1595" i="1"/>
  <c r="H1594" i="1"/>
  <c r="C1594" i="1"/>
  <c r="G1594" i="1" s="1"/>
  <c r="G1593" i="1"/>
  <c r="C1593" i="1"/>
  <c r="H1593" i="1" s="1"/>
  <c r="H1592" i="1"/>
  <c r="C1592" i="1"/>
  <c r="G1592" i="1" s="1"/>
  <c r="H1591" i="1"/>
  <c r="G1591" i="1"/>
  <c r="C1591" i="1"/>
  <c r="C1590" i="1"/>
  <c r="G1590" i="1" s="1"/>
  <c r="G1589" i="1"/>
  <c r="C1589" i="1"/>
  <c r="H1589" i="1" s="1"/>
  <c r="C1588" i="1"/>
  <c r="G1588" i="1" s="1"/>
  <c r="C1587" i="1"/>
  <c r="H1587" i="1" s="1"/>
  <c r="C1586" i="1"/>
  <c r="G1586" i="1" s="1"/>
  <c r="C1585" i="1"/>
  <c r="H1585" i="1" s="1"/>
  <c r="H1584" i="1"/>
  <c r="C1584" i="1"/>
  <c r="G1584" i="1" s="1"/>
  <c r="C1582" i="1"/>
  <c r="D1581" i="1"/>
  <c r="C1581" i="1"/>
  <c r="D1580" i="1"/>
  <c r="C1580" i="1"/>
  <c r="D1579" i="1"/>
  <c r="C1579" i="1"/>
  <c r="D1578" i="1"/>
  <c r="C1578" i="1"/>
  <c r="G1577" i="1"/>
  <c r="D1577" i="1"/>
  <c r="C1577" i="1"/>
  <c r="H1577" i="1" s="1"/>
  <c r="G1576" i="1"/>
  <c r="D1576" i="1"/>
  <c r="C1576" i="1"/>
  <c r="G1575" i="1"/>
  <c r="D1575" i="1"/>
  <c r="C1575" i="1"/>
  <c r="G1574" i="1"/>
  <c r="D1574" i="1"/>
  <c r="C1574" i="1"/>
  <c r="G1573" i="1"/>
  <c r="D1573" i="1"/>
  <c r="C1573" i="1"/>
  <c r="G1572" i="1"/>
  <c r="D1572" i="1"/>
  <c r="C1572" i="1"/>
  <c r="H1572" i="1" s="1"/>
  <c r="D1571" i="1"/>
  <c r="C1571" i="1"/>
  <c r="H1571" i="1" s="1"/>
  <c r="D1570" i="1"/>
  <c r="C1570" i="1"/>
  <c r="G1570" i="1" s="1"/>
  <c r="D1569" i="1"/>
  <c r="C1569" i="1"/>
  <c r="G1569" i="1" s="1"/>
  <c r="D1568" i="1"/>
  <c r="C1568" i="1"/>
  <c r="G1568" i="1" s="1"/>
  <c r="D1567" i="1"/>
  <c r="C1567" i="1"/>
  <c r="G1567" i="1" s="1"/>
  <c r="D1566" i="1"/>
  <c r="C1566" i="1"/>
  <c r="G1566" i="1" s="1"/>
  <c r="D1565" i="1"/>
  <c r="C1565" i="1"/>
  <c r="G1565" i="1" s="1"/>
  <c r="D1564" i="1"/>
  <c r="C1564" i="1"/>
  <c r="G1564" i="1" s="1"/>
  <c r="D1563" i="1"/>
  <c r="C1563" i="1"/>
  <c r="H1563" i="1" s="1"/>
  <c r="D1562" i="1"/>
  <c r="C1562" i="1"/>
  <c r="D1561" i="1"/>
  <c r="C1561" i="1"/>
  <c r="D1560" i="1"/>
  <c r="C1560" i="1"/>
  <c r="D1559" i="1"/>
  <c r="C1559" i="1"/>
  <c r="D1558" i="1"/>
  <c r="C1558" i="1"/>
  <c r="D1557" i="1"/>
  <c r="C1557" i="1"/>
  <c r="G1556" i="1"/>
  <c r="D1556" i="1"/>
  <c r="C1556" i="1"/>
  <c r="H1556" i="1" s="1"/>
  <c r="G1555" i="1"/>
  <c r="D1555" i="1"/>
  <c r="C1555" i="1"/>
  <c r="H1555" i="1" s="1"/>
  <c r="G1554" i="1"/>
  <c r="D1554" i="1"/>
  <c r="C1554" i="1"/>
  <c r="G1553" i="1"/>
  <c r="D1553" i="1"/>
  <c r="C1553" i="1"/>
  <c r="G1552" i="1"/>
  <c r="D1552" i="1"/>
  <c r="C1552" i="1"/>
  <c r="G1551" i="1"/>
  <c r="D1551" i="1"/>
  <c r="C1551" i="1"/>
  <c r="G1550" i="1"/>
  <c r="D1550" i="1"/>
  <c r="C1550" i="1"/>
  <c r="G1549" i="1"/>
  <c r="D1549" i="1"/>
  <c r="C1549" i="1"/>
  <c r="G1548" i="1"/>
  <c r="D1548" i="1"/>
  <c r="C1548" i="1"/>
  <c r="D1547" i="1"/>
  <c r="G1547" i="1" s="1"/>
  <c r="C1547" i="1"/>
  <c r="D1546" i="1"/>
  <c r="J1546" i="1" s="1"/>
  <c r="C1546" i="1"/>
  <c r="D1545" i="1"/>
  <c r="G1545" i="1" s="1"/>
  <c r="C1545" i="1"/>
  <c r="D1544" i="1"/>
  <c r="J1544" i="1" s="1"/>
  <c r="C1544" i="1"/>
  <c r="D1543" i="1"/>
  <c r="G1543" i="1" s="1"/>
  <c r="C1543" i="1"/>
  <c r="D1542" i="1"/>
  <c r="J1542" i="1" s="1"/>
  <c r="C1542" i="1"/>
  <c r="D1541" i="1"/>
  <c r="G1541" i="1" s="1"/>
  <c r="C1541" i="1"/>
  <c r="H1540" i="1"/>
  <c r="D1540" i="1"/>
  <c r="G1540" i="1" s="1"/>
  <c r="C1540" i="1"/>
  <c r="D1539" i="1"/>
  <c r="G1539" i="1" s="1"/>
  <c r="C1539" i="1"/>
  <c r="C1538" i="1"/>
  <c r="D1536" i="1"/>
  <c r="G1536" i="1" s="1"/>
  <c r="C1536" i="1"/>
  <c r="H1535" i="1"/>
  <c r="D1535" i="1"/>
  <c r="G1535" i="1" s="1"/>
  <c r="C1535" i="1"/>
  <c r="D1534" i="1"/>
  <c r="G1534" i="1" s="1"/>
  <c r="C1534" i="1"/>
  <c r="H1533" i="1"/>
  <c r="D1533" i="1"/>
  <c r="G1533" i="1" s="1"/>
  <c r="C1533" i="1"/>
  <c r="D1532" i="1"/>
  <c r="G1532" i="1" s="1"/>
  <c r="C1532" i="1"/>
  <c r="H1531" i="1"/>
  <c r="D1531" i="1"/>
  <c r="G1531" i="1" s="1"/>
  <c r="C1531" i="1"/>
  <c r="D1530" i="1"/>
  <c r="G1530" i="1" s="1"/>
  <c r="C1530" i="1"/>
  <c r="H1529" i="1"/>
  <c r="D1529" i="1"/>
  <c r="G1529" i="1" s="1"/>
  <c r="C1529" i="1"/>
  <c r="D1528" i="1"/>
  <c r="G1528" i="1" s="1"/>
  <c r="C1528" i="1"/>
  <c r="H1527" i="1"/>
  <c r="D1527" i="1"/>
  <c r="G1527" i="1" s="1"/>
  <c r="C1527" i="1"/>
  <c r="D1526" i="1"/>
  <c r="G1526" i="1" s="1"/>
  <c r="C1526" i="1"/>
  <c r="D1525" i="1"/>
  <c r="H1524" i="1"/>
  <c r="D1524" i="1"/>
  <c r="G1524" i="1" s="1"/>
  <c r="C1524" i="1"/>
  <c r="D1523" i="1"/>
  <c r="G1523" i="1" s="1"/>
  <c r="C1523" i="1"/>
  <c r="H1522" i="1"/>
  <c r="D1522" i="1"/>
  <c r="G1522" i="1" s="1"/>
  <c r="C1522" i="1"/>
  <c r="D1521" i="1"/>
  <c r="G1521" i="1" s="1"/>
  <c r="C1521" i="1"/>
  <c r="H1520" i="1"/>
  <c r="D1520" i="1"/>
  <c r="G1520" i="1" s="1"/>
  <c r="C1520" i="1"/>
  <c r="D1519" i="1"/>
  <c r="G1519" i="1" s="1"/>
  <c r="C1519" i="1"/>
  <c r="H1518" i="1"/>
  <c r="D1518" i="1"/>
  <c r="G1518" i="1" s="1"/>
  <c r="C1518" i="1"/>
  <c r="D1517" i="1"/>
  <c r="G1517" i="1" s="1"/>
  <c r="C1517" i="1"/>
  <c r="H1516" i="1"/>
  <c r="D1516" i="1"/>
  <c r="G1516" i="1" s="1"/>
  <c r="C1516" i="1"/>
  <c r="D1515" i="1"/>
  <c r="G1515" i="1" s="1"/>
  <c r="C1515" i="1"/>
  <c r="H1514" i="1"/>
  <c r="D1514" i="1"/>
  <c r="G1514" i="1" s="1"/>
  <c r="C1514" i="1"/>
  <c r="D1513" i="1"/>
  <c r="G1513" i="1" s="1"/>
  <c r="C1513" i="1"/>
  <c r="H1512" i="1"/>
  <c r="D1512" i="1"/>
  <c r="G1512" i="1" s="1"/>
  <c r="C1512" i="1"/>
  <c r="D1511" i="1"/>
  <c r="G1511" i="1" s="1"/>
  <c r="C1511" i="1"/>
  <c r="D1510" i="1"/>
  <c r="H1509" i="1"/>
  <c r="D1509" i="1"/>
  <c r="G1509" i="1" s="1"/>
  <c r="C1509" i="1"/>
  <c r="D1508" i="1"/>
  <c r="G1508" i="1" s="1"/>
  <c r="C1508" i="1"/>
  <c r="H1507" i="1"/>
  <c r="D1507" i="1"/>
  <c r="G1507" i="1" s="1"/>
  <c r="C1507" i="1"/>
  <c r="D1506" i="1"/>
  <c r="G1506" i="1" s="1"/>
  <c r="C1506" i="1"/>
  <c r="H1505" i="1"/>
  <c r="D1505" i="1"/>
  <c r="G1505" i="1" s="1"/>
  <c r="C1505" i="1"/>
  <c r="D1504" i="1"/>
  <c r="C1504" i="1"/>
  <c r="H1503" i="1"/>
  <c r="D1503" i="1"/>
  <c r="G1503" i="1" s="1"/>
  <c r="C1503" i="1"/>
  <c r="D1502" i="1"/>
  <c r="G1502" i="1" s="1"/>
  <c r="C1502" i="1"/>
  <c r="H1501" i="1"/>
  <c r="D1501" i="1"/>
  <c r="G1501" i="1" s="1"/>
  <c r="C1501" i="1"/>
  <c r="D1500" i="1"/>
  <c r="C1500" i="1"/>
  <c r="H1499" i="1"/>
  <c r="D1499" i="1"/>
  <c r="G1499" i="1" s="1"/>
  <c r="C1499" i="1"/>
  <c r="D1498" i="1"/>
  <c r="G1498" i="1" s="1"/>
  <c r="C1498" i="1"/>
  <c r="H1497" i="1"/>
  <c r="D1497" i="1"/>
  <c r="G1497" i="1" s="1"/>
  <c r="C1497" i="1"/>
  <c r="D1496" i="1"/>
  <c r="C1496" i="1"/>
  <c r="H1495" i="1"/>
  <c r="D1495" i="1"/>
  <c r="G1495" i="1" s="1"/>
  <c r="C1495" i="1"/>
  <c r="D1494" i="1"/>
  <c r="G1494" i="1" s="1"/>
  <c r="C1494" i="1"/>
  <c r="H1493" i="1"/>
  <c r="D1493" i="1"/>
  <c r="G1493" i="1" s="1"/>
  <c r="C1493" i="1"/>
  <c r="D1492" i="1"/>
  <c r="C1492" i="1"/>
  <c r="H1491" i="1"/>
  <c r="D1491" i="1"/>
  <c r="G1491" i="1" s="1"/>
  <c r="C1491" i="1"/>
  <c r="D1490" i="1"/>
  <c r="G1490" i="1" s="1"/>
  <c r="C1490" i="1"/>
  <c r="H1489" i="1"/>
  <c r="D1489" i="1"/>
  <c r="G1489" i="1" s="1"/>
  <c r="C1489" i="1"/>
  <c r="D1488" i="1"/>
  <c r="C1488" i="1"/>
  <c r="H1487" i="1"/>
  <c r="D1487" i="1"/>
  <c r="G1487" i="1" s="1"/>
  <c r="C1487" i="1"/>
  <c r="D1486" i="1"/>
  <c r="G1486" i="1" s="1"/>
  <c r="C1486" i="1"/>
  <c r="H1485" i="1"/>
  <c r="D1485" i="1"/>
  <c r="G1485" i="1" s="1"/>
  <c r="C1485" i="1"/>
  <c r="D1484" i="1"/>
  <c r="C1484" i="1"/>
  <c r="H1483" i="1"/>
  <c r="D1483" i="1"/>
  <c r="G1483" i="1" s="1"/>
  <c r="C1483" i="1"/>
  <c r="D1482" i="1"/>
  <c r="G1482" i="1" s="1"/>
  <c r="C1482" i="1"/>
  <c r="H1481" i="1"/>
  <c r="D1481" i="1"/>
  <c r="G1481" i="1" s="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G1432" i="1" s="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D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D736" i="1"/>
  <c r="H736" i="1" s="1"/>
  <c r="C736" i="1"/>
  <c r="G736" i="1" s="1"/>
  <c r="D735" i="1"/>
  <c r="H735" i="1" s="1"/>
  <c r="C735" i="1"/>
  <c r="H734" i="1"/>
  <c r="G734" i="1"/>
  <c r="D734" i="1"/>
  <c r="C734" i="1"/>
  <c r="H733" i="1"/>
  <c r="D733" i="1"/>
  <c r="G733" i="1" s="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D726" i="1"/>
  <c r="G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D678" i="1"/>
  <c r="G678" i="1" s="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D652" i="1"/>
  <c r="H652" i="1" s="1"/>
  <c r="C652" i="1"/>
  <c r="D651" i="1"/>
  <c r="H651" i="1" s="1"/>
  <c r="C651" i="1"/>
  <c r="D650" i="1"/>
  <c r="H650" i="1" s="1"/>
  <c r="C650" i="1"/>
  <c r="C649" i="1"/>
  <c r="D648" i="1"/>
  <c r="H648" i="1" s="1"/>
  <c r="C648" i="1"/>
  <c r="D647" i="1"/>
  <c r="G647" i="1" s="1"/>
  <c r="C647" i="1"/>
  <c r="D646" i="1"/>
  <c r="H646" i="1" s="1"/>
  <c r="C646" i="1"/>
  <c r="D645" i="1"/>
  <c r="G645" i="1" s="1"/>
  <c r="C645"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G423" i="1" s="1"/>
  <c r="C423" i="1"/>
  <c r="D421" i="1"/>
  <c r="C421" i="1"/>
  <c r="G421" i="1" s="1"/>
  <c r="H416" i="1"/>
  <c r="D416" i="1"/>
  <c r="G416" i="1" s="1"/>
  <c r="C416" i="1"/>
  <c r="H415" i="1"/>
  <c r="D415" i="1"/>
  <c r="G415" i="1" s="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D389" i="1"/>
  <c r="G389" i="1" s="1"/>
  <c r="C389" i="1"/>
  <c r="H388"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D302" i="1"/>
  <c r="H302" i="1" s="1"/>
  <c r="C302" i="1"/>
  <c r="D301" i="1"/>
  <c r="H301" i="1" s="1"/>
  <c r="C301" i="1"/>
  <c r="H300" i="1"/>
  <c r="G300" i="1"/>
  <c r="D300" i="1"/>
  <c r="C300" i="1"/>
  <c r="D299" i="1"/>
  <c r="H299" i="1" s="1"/>
  <c r="C299"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D272" i="1"/>
  <c r="G272" i="1" s="1"/>
  <c r="C272" i="1"/>
  <c r="H271" i="1"/>
  <c r="G271" i="1"/>
  <c r="D271" i="1"/>
  <c r="C271" i="1"/>
  <c r="H270" i="1"/>
  <c r="G270" i="1"/>
  <c r="D270" i="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D215" i="1"/>
  <c r="G215" i="1" s="1"/>
  <c r="C215" i="1"/>
  <c r="H214" i="1"/>
  <c r="G214" i="1"/>
  <c r="D214" i="1"/>
  <c r="C214" i="1"/>
  <c r="H213" i="1"/>
  <c r="D213" i="1"/>
  <c r="G213" i="1" s="1"/>
  <c r="C213"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D202" i="1"/>
  <c r="H202" i="1" s="1"/>
  <c r="C202" i="1"/>
  <c r="H201" i="1"/>
  <c r="G201" i="1"/>
  <c r="D201" i="1"/>
  <c r="C201" i="1"/>
  <c r="H200" i="1"/>
  <c r="G200" i="1"/>
  <c r="D200" i="1"/>
  <c r="C200" i="1"/>
  <c r="C199" i="1"/>
  <c r="H197" i="1"/>
  <c r="D197" i="1"/>
  <c r="G197" i="1" s="1"/>
  <c r="C197" i="1"/>
  <c r="D196" i="1"/>
  <c r="H196" i="1" s="1"/>
  <c r="C196" i="1"/>
  <c r="H195" i="1"/>
  <c r="G195" i="1"/>
  <c r="D195" i="1"/>
  <c r="C195" i="1"/>
  <c r="H194" i="1"/>
  <c r="G194" i="1"/>
  <c r="D194" i="1"/>
  <c r="C194" i="1"/>
  <c r="D193" i="1"/>
  <c r="H193" i="1" s="1"/>
  <c r="C193" i="1"/>
  <c r="H192" i="1"/>
  <c r="G192" i="1"/>
  <c r="D192" i="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G184" i="1"/>
  <c r="D184" i="1"/>
  <c r="H184" i="1" s="1"/>
  <c r="C184" i="1"/>
  <c r="H183" i="1"/>
  <c r="G183" i="1"/>
  <c r="D183" i="1"/>
  <c r="C183" i="1"/>
  <c r="H182" i="1"/>
  <c r="D182" i="1"/>
  <c r="G182" i="1" s="1"/>
  <c r="C182" i="1"/>
  <c r="H181" i="1"/>
  <c r="G181" i="1"/>
  <c r="D181" i="1"/>
  <c r="C181" i="1"/>
  <c r="H180" i="1"/>
  <c r="D180" i="1"/>
  <c r="G180" i="1" s="1"/>
  <c r="C180" i="1"/>
  <c r="H179" i="1"/>
  <c r="D179" i="1"/>
  <c r="G179" i="1" s="1"/>
  <c r="C179" i="1"/>
  <c r="H178" i="1"/>
  <c r="D178" i="1"/>
  <c r="G178" i="1" s="1"/>
  <c r="C178" i="1"/>
  <c r="H177" i="1"/>
  <c r="D177" i="1"/>
  <c r="G177" i="1" s="1"/>
  <c r="C177" i="1"/>
  <c r="H176" i="1"/>
  <c r="D176" i="1"/>
  <c r="G176" i="1" s="1"/>
  <c r="C176" i="1"/>
  <c r="H175" i="1"/>
  <c r="D175" i="1"/>
  <c r="G175" i="1" s="1"/>
  <c r="C175" i="1"/>
  <c r="D174" i="1"/>
  <c r="G174" i="1" s="1"/>
  <c r="C174" i="1"/>
  <c r="H173" i="1"/>
  <c r="D173" i="1"/>
  <c r="G173" i="1" s="1"/>
  <c r="C173" i="1"/>
  <c r="D172" i="1"/>
  <c r="H172" i="1" s="1"/>
  <c r="C172" i="1"/>
  <c r="H171" i="1"/>
  <c r="D171" i="1"/>
  <c r="G171" i="1" s="1"/>
  <c r="C171" i="1"/>
  <c r="H170" i="1"/>
  <c r="D170" i="1"/>
  <c r="G170" i="1" s="1"/>
  <c r="C170" i="1"/>
  <c r="H169" i="1"/>
  <c r="D169" i="1"/>
  <c r="G169" i="1" s="1"/>
  <c r="C169" i="1"/>
  <c r="H168" i="1"/>
  <c r="D168" i="1"/>
  <c r="G168" i="1" s="1"/>
  <c r="C168" i="1"/>
  <c r="H167" i="1"/>
  <c r="G167" i="1"/>
  <c r="D167" i="1"/>
  <c r="C167" i="1"/>
  <c r="C166" i="1"/>
  <c r="H165" i="1"/>
  <c r="G165" i="1"/>
  <c r="D165" i="1"/>
  <c r="C165" i="1"/>
  <c r="H164" i="1"/>
  <c r="G164" i="1"/>
  <c r="D164" i="1"/>
  <c r="C164" i="1"/>
  <c r="H163" i="1"/>
  <c r="G163" i="1"/>
  <c r="D163" i="1"/>
  <c r="C163" i="1"/>
  <c r="H162" i="1"/>
  <c r="D162" i="1"/>
  <c r="G162" i="1" s="1"/>
  <c r="C162" i="1"/>
  <c r="D161" i="1"/>
  <c r="G161" i="1" s="1"/>
  <c r="C161" i="1"/>
  <c r="H159" i="1"/>
  <c r="G159" i="1"/>
  <c r="D159" i="1"/>
  <c r="C159" i="1"/>
  <c r="H158" i="1"/>
  <c r="D158" i="1"/>
  <c r="G158" i="1" s="1"/>
  <c r="C158" i="1"/>
  <c r="H157" i="1"/>
  <c r="G157" i="1"/>
  <c r="D157" i="1"/>
  <c r="C157" i="1"/>
  <c r="H156" i="1"/>
  <c r="D156" i="1"/>
  <c r="G156" i="1" s="1"/>
  <c r="C156" i="1"/>
  <c r="H155" i="1"/>
  <c r="G155" i="1"/>
  <c r="D155" i="1"/>
  <c r="C155" i="1"/>
  <c r="H154" i="1"/>
  <c r="G154" i="1"/>
  <c r="D154" i="1"/>
  <c r="C154" i="1"/>
  <c r="H153" i="1"/>
  <c r="G153" i="1"/>
  <c r="D153" i="1"/>
  <c r="C153" i="1"/>
  <c r="H152" i="1"/>
  <c r="G152" i="1"/>
  <c r="D152" i="1"/>
  <c r="C152" i="1"/>
  <c r="H151" i="1"/>
  <c r="D151" i="1"/>
  <c r="G151" i="1" s="1"/>
  <c r="C151" i="1"/>
  <c r="D150" i="1"/>
  <c r="G150" i="1" s="1"/>
  <c r="C150" i="1"/>
  <c r="H147" i="1"/>
  <c r="D147" i="1"/>
  <c r="G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D133" i="1"/>
  <c r="G133" i="1" s="1"/>
  <c r="C133" i="1"/>
  <c r="H132" i="1"/>
  <c r="D132" i="1"/>
  <c r="G132" i="1" s="1"/>
  <c r="C132" i="1"/>
  <c r="H131" i="1"/>
  <c r="G131" i="1"/>
  <c r="D131" i="1"/>
  <c r="C131" i="1"/>
  <c r="D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655" i="1" l="1"/>
  <c r="H1654" i="1"/>
  <c r="G1605" i="1"/>
  <c r="H645" i="1"/>
  <c r="G636" i="1"/>
  <c r="G635" i="1"/>
  <c r="G650" i="1"/>
  <c r="G652" i="1"/>
  <c r="E296" i="9"/>
  <c r="B296" i="9" s="1"/>
  <c r="E25" i="9"/>
  <c r="B25" i="9" s="1"/>
  <c r="H423" i="1"/>
  <c r="G202" i="1"/>
  <c r="G199" i="1"/>
  <c r="H199" i="1"/>
  <c r="G196" i="1"/>
  <c r="G190" i="1"/>
  <c r="G193" i="1"/>
  <c r="G172" i="1"/>
  <c r="G302" i="1"/>
  <c r="G301" i="1"/>
  <c r="G299" i="1"/>
  <c r="H421" i="1"/>
  <c r="H298" i="1"/>
  <c r="D647" i="4"/>
  <c r="H422" i="1"/>
  <c r="G422" i="1"/>
  <c r="G298" i="1"/>
  <c r="F243" i="9"/>
  <c r="B243" i="9" s="1"/>
  <c r="G735" i="1"/>
  <c r="E57" i="9"/>
  <c r="B57" i="9" s="1"/>
  <c r="G648" i="1"/>
  <c r="H647" i="1"/>
  <c r="G1643" i="1"/>
  <c r="G651" i="1"/>
  <c r="E26" i="9"/>
  <c r="B26" i="9" s="1"/>
  <c r="G646" i="1"/>
  <c r="H649" i="1"/>
  <c r="E312" i="9"/>
  <c r="B312" i="9" s="1"/>
  <c r="E311" i="9"/>
  <c r="B311" i="9" s="1"/>
  <c r="E31" i="9"/>
  <c r="B31" i="9" s="1"/>
  <c r="H1683" i="1"/>
  <c r="G1671" i="1"/>
  <c r="G1658" i="1"/>
  <c r="G1635" i="1"/>
  <c r="D51" i="8"/>
  <c r="H1634" i="1"/>
  <c r="G1631" i="1"/>
  <c r="G1629" i="1"/>
  <c r="H1602" i="1"/>
  <c r="G1613" i="1"/>
  <c r="H1612" i="1"/>
  <c r="G1611" i="1"/>
  <c r="G1607" i="1"/>
  <c r="G1601" i="1"/>
  <c r="G1587" i="1"/>
  <c r="G1585" i="1"/>
  <c r="H1586" i="1"/>
  <c r="E307" i="9"/>
  <c r="B307" i="9" s="1"/>
  <c r="E36" i="9"/>
  <c r="B36" i="9" s="1"/>
  <c r="F656" i="4"/>
  <c r="F393" i="4"/>
  <c r="E294" i="9"/>
  <c r="B294" i="9" s="1"/>
  <c r="E273" i="4"/>
  <c r="D269" i="1" s="1"/>
  <c r="H212" i="1"/>
  <c r="F216" i="4"/>
  <c r="B242" i="9"/>
  <c r="E52" i="9"/>
  <c r="B52" i="9" s="1"/>
  <c r="F239" i="9"/>
  <c r="B239" i="9"/>
  <c r="B238" i="9"/>
  <c r="E50" i="9"/>
  <c r="B50" i="9" s="1"/>
  <c r="H174" i="1"/>
  <c r="G166" i="1"/>
  <c r="E49" i="9"/>
  <c r="B49" i="9" s="1"/>
  <c r="H161" i="1"/>
  <c r="E153" i="4"/>
  <c r="D149" i="1" s="1"/>
  <c r="F160" i="4"/>
  <c r="F237" i="9"/>
  <c r="H150" i="1"/>
  <c r="E46" i="9"/>
  <c r="B46" i="9" s="1"/>
  <c r="G66" i="1"/>
  <c r="F68" i="4"/>
  <c r="E34" i="9"/>
  <c r="B34" i="9" s="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G1484" i="1"/>
  <c r="H1484" i="1"/>
  <c r="G1492" i="1"/>
  <c r="H1492" i="1"/>
  <c r="G1500" i="1"/>
  <c r="H1500" i="1"/>
  <c r="H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G1480" i="1"/>
  <c r="H1480" i="1"/>
  <c r="G1488" i="1"/>
  <c r="H1488" i="1"/>
  <c r="G1496" i="1"/>
  <c r="H1496" i="1"/>
  <c r="G1504" i="1"/>
  <c r="H1504" i="1"/>
  <c r="J1557" i="1"/>
  <c r="H1557" i="1"/>
  <c r="H1558" i="1"/>
  <c r="J1558" i="1"/>
  <c r="J1559" i="1"/>
  <c r="H1559" i="1"/>
  <c r="H1560" i="1"/>
  <c r="J1560" i="1"/>
  <c r="J1561" i="1"/>
  <c r="H1561" i="1"/>
  <c r="H1562" i="1"/>
  <c r="J1562" i="1"/>
  <c r="H1578" i="1"/>
  <c r="J1578" i="1"/>
  <c r="J1579" i="1"/>
  <c r="H1579" i="1"/>
  <c r="H1580" i="1"/>
  <c r="J1580" i="1"/>
  <c r="J1581" i="1"/>
  <c r="H1581" i="1"/>
  <c r="G1582" i="1"/>
  <c r="H1626" i="1"/>
  <c r="G1626" i="1"/>
  <c r="H1630" i="1"/>
  <c r="G1630" i="1"/>
  <c r="H1669" i="1"/>
  <c r="G1669" i="1"/>
  <c r="H1674" i="1"/>
  <c r="G1674" i="1"/>
  <c r="E164" i="4"/>
  <c r="F194" i="4"/>
  <c r="F366" i="4"/>
  <c r="D361" i="4"/>
  <c r="H1508" i="1"/>
  <c r="H1511" i="1"/>
  <c r="H1515" i="1"/>
  <c r="H1519" i="1"/>
  <c r="H1523" i="1"/>
  <c r="H1526" i="1"/>
  <c r="H1530" i="1"/>
  <c r="H1534" i="1"/>
  <c r="H1541" i="1"/>
  <c r="I1541" i="1" s="1"/>
  <c r="H1542" i="1"/>
  <c r="H1543" i="1"/>
  <c r="I1543" i="1" s="1"/>
  <c r="H1544" i="1"/>
  <c r="H1545" i="1"/>
  <c r="I1545" i="1" s="1"/>
  <c r="H1546" i="1"/>
  <c r="H1547" i="1"/>
  <c r="G1571" i="1"/>
  <c r="H1573" i="1"/>
  <c r="I1573" i="1" s="1"/>
  <c r="J1573" i="1"/>
  <c r="J1574" i="1"/>
  <c r="H1574" i="1"/>
  <c r="I1574" i="1" s="1"/>
  <c r="H1575" i="1"/>
  <c r="I1575" i="1" s="1"/>
  <c r="J1575" i="1"/>
  <c r="J1576" i="1"/>
  <c r="H1576" i="1"/>
  <c r="I1576" i="1" s="1"/>
  <c r="H1582" i="1"/>
  <c r="H1588" i="1"/>
  <c r="H1590" i="1"/>
  <c r="H1604" i="1"/>
  <c r="H1606" i="1"/>
  <c r="H1620" i="1"/>
  <c r="H1633" i="1"/>
  <c r="G1633" i="1"/>
  <c r="H1638" i="1"/>
  <c r="G1638" i="1"/>
  <c r="G1664" i="1"/>
  <c r="H1664" i="1"/>
  <c r="H1677" i="1"/>
  <c r="G1677" i="1"/>
  <c r="H1682" i="1"/>
  <c r="G1682" i="1"/>
  <c r="F91" i="4"/>
  <c r="D82" i="4"/>
  <c r="F135" i="4"/>
  <c r="D134" i="4"/>
  <c r="E230" i="4"/>
  <c r="D226" i="1" s="1"/>
  <c r="E647" i="4"/>
  <c r="D641" i="1" s="1"/>
  <c r="E430" i="4"/>
  <c r="J1541" i="1"/>
  <c r="J1543" i="1"/>
  <c r="J1545" i="1"/>
  <c r="H1548" i="1"/>
  <c r="I1548" i="1" s="1"/>
  <c r="J1548" i="1"/>
  <c r="J1549" i="1"/>
  <c r="H1549" i="1"/>
  <c r="I1549" i="1" s="1"/>
  <c r="H1550" i="1"/>
  <c r="I1550" i="1" s="1"/>
  <c r="J1550" i="1"/>
  <c r="J1551" i="1"/>
  <c r="H1551" i="1"/>
  <c r="I1551" i="1" s="1"/>
  <c r="H1552" i="1"/>
  <c r="I1552" i="1" s="1"/>
  <c r="J1552" i="1"/>
  <c r="J1553" i="1"/>
  <c r="H1553" i="1"/>
  <c r="I1553" i="1" s="1"/>
  <c r="H1554" i="1"/>
  <c r="I1554" i="1" s="1"/>
  <c r="J1554" i="1"/>
  <c r="G1557" i="1"/>
  <c r="I1557" i="1" s="1"/>
  <c r="G1558" i="1"/>
  <c r="I1558" i="1" s="1"/>
  <c r="G1559" i="1"/>
  <c r="I1559" i="1" s="1"/>
  <c r="G1560" i="1"/>
  <c r="I1560" i="1" s="1"/>
  <c r="G1561" i="1"/>
  <c r="I1561" i="1" s="1"/>
  <c r="G1562" i="1"/>
  <c r="I1562" i="1" s="1"/>
  <c r="G1563" i="1"/>
  <c r="G1578" i="1"/>
  <c r="I1578" i="1" s="1"/>
  <c r="G1579" i="1"/>
  <c r="I1579" i="1" s="1"/>
  <c r="G1580" i="1"/>
  <c r="I1580" i="1" s="1"/>
  <c r="G1581" i="1"/>
  <c r="I1581" i="1" s="1"/>
  <c r="G1672" i="1"/>
  <c r="H1672" i="1"/>
  <c r="H1685" i="1"/>
  <c r="G1685" i="1"/>
  <c r="D125" i="4"/>
  <c r="F126" i="4"/>
  <c r="F263" i="4"/>
  <c r="D262" i="4"/>
  <c r="F529" i="4"/>
  <c r="G222" i="9"/>
  <c r="E222" i="9" s="1"/>
  <c r="B222" i="9" s="1"/>
  <c r="G214" i="9"/>
  <c r="E214" i="9" s="1"/>
  <c r="B214" i="9" s="1"/>
  <c r="D522" i="4"/>
  <c r="H1482" i="1"/>
  <c r="H1486" i="1"/>
  <c r="H1490" i="1"/>
  <c r="H1494" i="1"/>
  <c r="H1498" i="1"/>
  <c r="H1502" i="1"/>
  <c r="H1506" i="1"/>
  <c r="H1513" i="1"/>
  <c r="H1517" i="1"/>
  <c r="H1521" i="1"/>
  <c r="H1528" i="1"/>
  <c r="H1532" i="1"/>
  <c r="H1536" i="1"/>
  <c r="H1539" i="1"/>
  <c r="G1542" i="1"/>
  <c r="I1542" i="1" s="1"/>
  <c r="G1544" i="1"/>
  <c r="I1544" i="1" s="1"/>
  <c r="G1546" i="1"/>
  <c r="I1546" i="1" s="1"/>
  <c r="J1547" i="1"/>
  <c r="J1564" i="1"/>
  <c r="H1564" i="1"/>
  <c r="I1564" i="1" s="1"/>
  <c r="H1565" i="1"/>
  <c r="I1565" i="1" s="1"/>
  <c r="J1565" i="1"/>
  <c r="J1566" i="1"/>
  <c r="H1566" i="1"/>
  <c r="I1566" i="1" s="1"/>
  <c r="H1567" i="1"/>
  <c r="I1567" i="1" s="1"/>
  <c r="J1567" i="1"/>
  <c r="J1568" i="1"/>
  <c r="H1568" i="1"/>
  <c r="I1568" i="1" s="1"/>
  <c r="H1569" i="1"/>
  <c r="I1569" i="1" s="1"/>
  <c r="J1569" i="1"/>
  <c r="J1570" i="1"/>
  <c r="H1570" i="1"/>
  <c r="I1570" i="1" s="1"/>
  <c r="H1596" i="1"/>
  <c r="H1598" i="1"/>
  <c r="G1636" i="1"/>
  <c r="H1636" i="1"/>
  <c r="H1661" i="1"/>
  <c r="G1661" i="1"/>
  <c r="H1666" i="1"/>
  <c r="G1666" i="1"/>
  <c r="G1680" i="1"/>
  <c r="H1680" i="1"/>
  <c r="F322" i="4"/>
  <c r="D321" i="4"/>
  <c r="E648" i="4"/>
  <c r="D642" i="1" s="1"/>
  <c r="F427" i="4"/>
  <c r="H156" i="9"/>
  <c r="E597" i="4"/>
  <c r="D591" i="1" s="1"/>
  <c r="I21" i="3"/>
  <c r="E6" i="5"/>
  <c r="I26" i="3"/>
  <c r="E141" i="6"/>
  <c r="G314" i="9"/>
  <c r="E314" i="9" s="1"/>
  <c r="B314" i="9" s="1"/>
  <c r="D88" i="5"/>
  <c r="F89" i="5"/>
  <c r="G316" i="9"/>
  <c r="G315" i="9"/>
  <c r="F150" i="5"/>
  <c r="D147" i="5"/>
  <c r="F277" i="5"/>
  <c r="D274" i="5"/>
  <c r="D44" i="8"/>
  <c r="E7" i="4"/>
  <c r="D202" i="4"/>
  <c r="F237" i="4"/>
  <c r="D230" i="4"/>
  <c r="E262" i="4"/>
  <c r="D258" i="1" s="1"/>
  <c r="D273" i="4"/>
  <c r="F274" i="4"/>
  <c r="D430" i="4"/>
  <c r="D536" i="4"/>
  <c r="H316" i="9"/>
  <c r="H315" i="9"/>
  <c r="G339" i="9"/>
  <c r="E339" i="9" s="1"/>
  <c r="B339" i="9" s="1"/>
  <c r="F219" i="5"/>
  <c r="D35" i="6"/>
  <c r="F36" i="6"/>
  <c r="F122" i="6"/>
  <c r="D114" i="6"/>
  <c r="E5" i="7"/>
  <c r="G345" i="9" s="1"/>
  <c r="E345" i="9" s="1"/>
  <c r="G226" i="9"/>
  <c r="E226" i="9" s="1"/>
  <c r="B226" i="9" s="1"/>
  <c r="D7" i="4"/>
  <c r="F8" i="4"/>
  <c r="D49" i="4"/>
  <c r="F50" i="4"/>
  <c r="F112" i="4"/>
  <c r="D106" i="4"/>
  <c r="D153" i="4"/>
  <c r="F154" i="4"/>
  <c r="E373" i="4"/>
  <c r="D368" i="1" s="1"/>
  <c r="D571" i="4"/>
  <c r="F572" i="4"/>
  <c r="E584" i="4"/>
  <c r="D578" i="1" s="1"/>
  <c r="D629" i="4"/>
  <c r="F630" i="4"/>
  <c r="F5" i="6"/>
  <c r="C1583" i="1"/>
  <c r="H1632" i="1"/>
  <c r="G1637" i="1"/>
  <c r="H1660" i="1"/>
  <c r="G1665" i="1"/>
  <c r="H1668" i="1"/>
  <c r="G1673" i="1"/>
  <c r="H1676" i="1"/>
  <c r="G1681" i="1"/>
  <c r="H1684" i="1"/>
  <c r="H32" i="3"/>
  <c r="E49" i="4"/>
  <c r="D45" i="1" s="1"/>
  <c r="F170" i="4"/>
  <c r="D164" i="4"/>
  <c r="E202" i="4"/>
  <c r="D198" i="1" s="1"/>
  <c r="F269" i="4"/>
  <c r="F314" i="4"/>
  <c r="D309" i="4"/>
  <c r="F412" i="4"/>
  <c r="D648" i="4"/>
  <c r="E536" i="4"/>
  <c r="G156" i="9"/>
  <c r="E156" i="9" s="1"/>
  <c r="B156" i="9" s="1"/>
  <c r="F607" i="4"/>
  <c r="F12" i="5"/>
  <c r="D7" i="5"/>
  <c r="G336" i="9"/>
  <c r="E336" i="9" s="1"/>
  <c r="B336" i="9" s="1"/>
  <c r="F178" i="5"/>
  <c r="H336" i="9"/>
  <c r="E177" i="5"/>
  <c r="D203" i="5"/>
  <c r="F204" i="5"/>
  <c r="D129" i="6"/>
  <c r="D141" i="6" s="1"/>
  <c r="F130" i="6"/>
  <c r="H19" i="9"/>
  <c r="E19" i="9" s="1"/>
  <c r="B19" i="9" s="1"/>
  <c r="G212" i="9"/>
  <c r="E212" i="9" s="1"/>
  <c r="B212" i="9" s="1"/>
  <c r="G220" i="9"/>
  <c r="E220" i="9" s="1"/>
  <c r="B220" i="9" s="1"/>
  <c r="L228" i="9"/>
  <c r="E56" i="9"/>
  <c r="B56" i="9" s="1"/>
  <c r="E58" i="9"/>
  <c r="B58" i="9" s="1"/>
  <c r="E62" i="9"/>
  <c r="B62" i="9" s="1"/>
  <c r="E66" i="9"/>
  <c r="B66" i="9" s="1"/>
  <c r="B76" i="9"/>
  <c r="B84" i="9"/>
  <c r="B92" i="9"/>
  <c r="B100" i="9"/>
  <c r="B108" i="9"/>
  <c r="B116" i="9"/>
  <c r="B124" i="9"/>
  <c r="B132" i="9"/>
  <c r="B140" i="9"/>
  <c r="G218" i="9"/>
  <c r="E218" i="9" s="1"/>
  <c r="B218" i="9" s="1"/>
  <c r="E337" i="9"/>
  <c r="B337" i="9" s="1"/>
  <c r="G309" i="9"/>
  <c r="H308" i="9"/>
  <c r="E308" i="9" s="1"/>
  <c r="B308" i="9" s="1"/>
  <c r="G302" i="9"/>
  <c r="E302" i="9" s="1"/>
  <c r="B302" i="9" s="1"/>
  <c r="G301" i="9"/>
  <c r="E301" i="9" s="1"/>
  <c r="B301" i="9" s="1"/>
  <c r="G300" i="9"/>
  <c r="E300" i="9" s="1"/>
  <c r="B300" i="9" s="1"/>
  <c r="H310" i="9"/>
  <c r="H309" i="9"/>
  <c r="M228" i="9"/>
  <c r="G227" i="9"/>
  <c r="E227" i="9" s="1"/>
  <c r="B227" i="9" s="1"/>
  <c r="G223" i="9"/>
  <c r="E223" i="9" s="1"/>
  <c r="B223" i="9" s="1"/>
  <c r="G219" i="9"/>
  <c r="E219" i="9" s="1"/>
  <c r="B219" i="9" s="1"/>
  <c r="G215" i="9"/>
  <c r="E215" i="9" s="1"/>
  <c r="B215" i="9" s="1"/>
  <c r="G179" i="9"/>
  <c r="G178" i="9"/>
  <c r="E178" i="9" s="1"/>
  <c r="B178" i="9" s="1"/>
  <c r="G177" i="9"/>
  <c r="E177" i="9" s="1"/>
  <c r="B177" i="9" s="1"/>
  <c r="G176" i="9"/>
  <c r="E176" i="9" s="1"/>
  <c r="B176" i="9" s="1"/>
  <c r="G175" i="9"/>
  <c r="E175" i="9" s="1"/>
  <c r="B175" i="9" s="1"/>
  <c r="G174" i="9"/>
  <c r="E174" i="9" s="1"/>
  <c r="B174" i="9" s="1"/>
  <c r="G310" i="9"/>
  <c r="E310" i="9" s="1"/>
  <c r="B310" i="9" s="1"/>
  <c r="G225" i="9"/>
  <c r="E225" i="9" s="1"/>
  <c r="B225" i="9" s="1"/>
  <c r="G221" i="9"/>
  <c r="E221" i="9" s="1"/>
  <c r="B221" i="9" s="1"/>
  <c r="G217" i="9"/>
  <c r="E217" i="9" s="1"/>
  <c r="B217" i="9" s="1"/>
  <c r="G213" i="9"/>
  <c r="E213" i="9" s="1"/>
  <c r="B213"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09" i="9"/>
  <c r="E209" i="9" s="1"/>
  <c r="B209" i="9" s="1"/>
  <c r="H179" i="9"/>
  <c r="G210" i="9"/>
  <c r="E210" i="9" s="1"/>
  <c r="B210" i="9" s="1"/>
  <c r="G180" i="9"/>
  <c r="E180" i="9" s="1"/>
  <c r="B180" i="9" s="1"/>
  <c r="G211" i="9"/>
  <c r="E211" i="9" s="1"/>
  <c r="B211" i="9" s="1"/>
  <c r="L207" i="9"/>
  <c r="F207" i="9" s="1"/>
  <c r="I10" i="9"/>
  <c r="B160" i="9"/>
  <c r="B164" i="9"/>
  <c r="B168" i="9"/>
  <c r="B172" i="9"/>
  <c r="G208" i="9"/>
  <c r="E208" i="9" s="1"/>
  <c r="B208" i="9" s="1"/>
  <c r="G216" i="9"/>
  <c r="E216" i="9" s="1"/>
  <c r="B216" i="9" s="1"/>
  <c r="G224" i="9"/>
  <c r="E224" i="9" s="1"/>
  <c r="B224" i="9" s="1"/>
  <c r="E158" i="9"/>
  <c r="B158" i="9" s="1"/>
  <c r="E162" i="9"/>
  <c r="B162" i="9" s="1"/>
  <c r="E166" i="9"/>
  <c r="B166" i="9" s="1"/>
  <c r="E170" i="9"/>
  <c r="B170" i="9" s="1"/>
  <c r="F236" i="9"/>
  <c r="B236" i="9" s="1"/>
  <c r="F244" i="9"/>
  <c r="B244" i="9" s="1"/>
  <c r="F252" i="9"/>
  <c r="B252" i="9" s="1"/>
  <c r="F260" i="9"/>
  <c r="B260" i="9" s="1"/>
  <c r="F268" i="9"/>
  <c r="B268" i="9" s="1"/>
  <c r="F276" i="9"/>
  <c r="B276" i="9" s="1"/>
  <c r="F284" i="9"/>
  <c r="B284" i="9" s="1"/>
  <c r="F292" i="9"/>
  <c r="B292" i="9" s="1"/>
  <c r="B305" i="9"/>
  <c r="E317" i="9"/>
  <c r="B317" i="9" s="1"/>
  <c r="B323" i="9"/>
  <c r="B263" i="9"/>
  <c r="B271" i="9"/>
  <c r="B279" i="9"/>
  <c r="B287" i="9"/>
  <c r="F298" i="9"/>
  <c r="B237" i="9"/>
  <c r="F240" i="9"/>
  <c r="B240" i="9" s="1"/>
  <c r="F248" i="9"/>
  <c r="B248" i="9" s="1"/>
  <c r="F256" i="9"/>
  <c r="B256" i="9" s="1"/>
  <c r="F264" i="9"/>
  <c r="B264" i="9" s="1"/>
  <c r="F272" i="9"/>
  <c r="B272" i="9" s="1"/>
  <c r="F280" i="9"/>
  <c r="B280" i="9" s="1"/>
  <c r="F288" i="9"/>
  <c r="B288" i="9" s="1"/>
  <c r="E325" i="9"/>
  <c r="B325" i="9" s="1"/>
  <c r="F647" i="4" l="1"/>
  <c r="C641" i="1"/>
  <c r="D45" i="8"/>
  <c r="G342" i="9" s="1"/>
  <c r="E342" i="9" s="1"/>
  <c r="B342" i="9" s="1"/>
  <c r="C1628" i="1"/>
  <c r="B345" i="9"/>
  <c r="E344" i="9"/>
  <c r="I10" i="3" s="1"/>
  <c r="F141" i="6"/>
  <c r="C1537" i="1"/>
  <c r="H30" i="3"/>
  <c r="F228" i="9"/>
  <c r="B228" i="9" s="1"/>
  <c r="G338" i="9"/>
  <c r="E338" i="9" s="1"/>
  <c r="B338" i="9" s="1"/>
  <c r="F203" i="5"/>
  <c r="C1207" i="1"/>
  <c r="D177" i="5"/>
  <c r="F629" i="4"/>
  <c r="C623" i="1"/>
  <c r="H368" i="1"/>
  <c r="G368" i="1"/>
  <c r="D6" i="4"/>
  <c r="F7" i="4"/>
  <c r="C3" i="1"/>
  <c r="F430" i="4"/>
  <c r="C424" i="1"/>
  <c r="F230" i="4"/>
  <c r="C226" i="1"/>
  <c r="F88" i="5"/>
  <c r="D69" i="5"/>
  <c r="C1093" i="1"/>
  <c r="H299" i="9"/>
  <c r="D1011" i="1"/>
  <c r="E360" i="4"/>
  <c r="F82" i="4"/>
  <c r="C78" i="1"/>
  <c r="I23" i="3"/>
  <c r="E176" i="5"/>
  <c r="D1180" i="1" s="1"/>
  <c r="D1181" i="1"/>
  <c r="D308" i="4"/>
  <c r="F309" i="4"/>
  <c r="C304" i="1"/>
  <c r="F164" i="4"/>
  <c r="C160" i="1"/>
  <c r="H578" i="1"/>
  <c r="G578" i="1"/>
  <c r="F274" i="5"/>
  <c r="D251" i="5"/>
  <c r="C1278" i="1"/>
  <c r="E315" i="9"/>
  <c r="B315" i="9" s="1"/>
  <c r="F125" i="4"/>
  <c r="C121" i="1"/>
  <c r="E179" i="9"/>
  <c r="B179" i="9" s="1"/>
  <c r="E309" i="9"/>
  <c r="B309" i="9" s="1"/>
  <c r="C1525" i="1"/>
  <c r="F129" i="6"/>
  <c r="H21" i="3"/>
  <c r="D6" i="5"/>
  <c r="F7" i="5"/>
  <c r="C1012" i="1"/>
  <c r="E535" i="4"/>
  <c r="D530" i="1"/>
  <c r="H1583" i="1"/>
  <c r="G1583" i="1"/>
  <c r="G347" i="9"/>
  <c r="E347" i="9" s="1"/>
  <c r="G24" i="9"/>
  <c r="H24" i="9"/>
  <c r="D152" i="4"/>
  <c r="F153" i="4"/>
  <c r="C149" i="1"/>
  <c r="F49" i="4"/>
  <c r="C45" i="1"/>
  <c r="I32" i="3"/>
  <c r="D1538" i="1"/>
  <c r="C1431" i="1"/>
  <c r="H27" i="3"/>
  <c r="F35" i="6"/>
  <c r="F273" i="4"/>
  <c r="C269" i="1"/>
  <c r="F202" i="4"/>
  <c r="C198" i="1"/>
  <c r="K1480" i="9"/>
  <c r="G343" i="9"/>
  <c r="E343" i="9" s="1"/>
  <c r="B343" i="9" s="1"/>
  <c r="I38" i="3"/>
  <c r="C1621" i="1"/>
  <c r="E316" i="9"/>
  <c r="B316" i="9" s="1"/>
  <c r="I30" i="3"/>
  <c r="D1537" i="1"/>
  <c r="H591" i="1"/>
  <c r="G591" i="1"/>
  <c r="F321" i="4"/>
  <c r="C316" i="1"/>
  <c r="F522" i="4"/>
  <c r="C516" i="1"/>
  <c r="F262" i="4"/>
  <c r="C258" i="1"/>
  <c r="E639" i="4"/>
  <c r="D633" i="1" s="1"/>
  <c r="D424" i="1"/>
  <c r="F134" i="4"/>
  <c r="C130" i="1"/>
  <c r="F373" i="4"/>
  <c r="B207" i="9"/>
  <c r="F648" i="4"/>
  <c r="C642" i="1"/>
  <c r="F571" i="4"/>
  <c r="C565" i="1"/>
  <c r="F106" i="4"/>
  <c r="C102" i="1"/>
  <c r="C1510" i="1"/>
  <c r="F114" i="6"/>
  <c r="H29" i="3"/>
  <c r="D535" i="4"/>
  <c r="F536" i="4"/>
  <c r="C530" i="1"/>
  <c r="E6" i="4"/>
  <c r="D3" i="1"/>
  <c r="F147" i="5"/>
  <c r="C1152" i="1"/>
  <c r="H641" i="1"/>
  <c r="G641" i="1"/>
  <c r="D360" i="4"/>
  <c r="F361" i="4"/>
  <c r="C356" i="1"/>
  <c r="E152" i="4"/>
  <c r="D160" i="1"/>
  <c r="G1628" i="1" l="1"/>
  <c r="H1628" i="1"/>
  <c r="I39" i="3"/>
  <c r="C1622" i="1"/>
  <c r="H11" i="3" s="1"/>
  <c r="E341" i="9"/>
  <c r="H269" i="1"/>
  <c r="G269" i="1"/>
  <c r="G1431" i="1"/>
  <c r="H1431" i="1"/>
  <c r="H9" i="3"/>
  <c r="G1525" i="1"/>
  <c r="H1525" i="1"/>
  <c r="H78" i="1"/>
  <c r="G78" i="1"/>
  <c r="H226" i="1"/>
  <c r="G226" i="1"/>
  <c r="D176" i="5"/>
  <c r="F177" i="5"/>
  <c r="H23" i="3"/>
  <c r="C1181" i="1"/>
  <c r="I17" i="3"/>
  <c r="E299" i="4"/>
  <c r="E300" i="4" s="1"/>
  <c r="D296" i="1" s="1"/>
  <c r="D148" i="1"/>
  <c r="H530" i="1"/>
  <c r="G530" i="1"/>
  <c r="H565" i="1"/>
  <c r="G565" i="1"/>
  <c r="H516" i="1"/>
  <c r="G516" i="1"/>
  <c r="G1538" i="1"/>
  <c r="H1538" i="1"/>
  <c r="H149" i="1"/>
  <c r="G149" i="1"/>
  <c r="E24" i="9"/>
  <c r="G306" i="9"/>
  <c r="E306" i="9" s="1"/>
  <c r="B306" i="9" s="1"/>
  <c r="G299" i="9"/>
  <c r="E299" i="9" s="1"/>
  <c r="F6" i="5"/>
  <c r="C1011" i="1"/>
  <c r="H304" i="1"/>
  <c r="G304" i="1"/>
  <c r="H1093" i="1"/>
  <c r="G1093" i="1"/>
  <c r="H3" i="1"/>
  <c r="G3" i="1"/>
  <c r="H1207" i="1"/>
  <c r="G1207" i="1"/>
  <c r="D418" i="4"/>
  <c r="F360" i="4"/>
  <c r="C355" i="1"/>
  <c r="H356" i="1"/>
  <c r="G356" i="1"/>
  <c r="G1510" i="1"/>
  <c r="H1510" i="1"/>
  <c r="H1621" i="1"/>
  <c r="G1621" i="1"/>
  <c r="H198" i="1"/>
  <c r="G198" i="1"/>
  <c r="E346" i="9"/>
  <c r="B347" i="9"/>
  <c r="E640" i="4"/>
  <c r="D634" i="1" s="1"/>
  <c r="D529" i="1"/>
  <c r="H1278" i="1"/>
  <c r="G1278" i="1"/>
  <c r="E418" i="4"/>
  <c r="D413" i="1" s="1"/>
  <c r="D355" i="1"/>
  <c r="E417" i="4"/>
  <c r="D412" i="1" s="1"/>
  <c r="F69" i="5"/>
  <c r="H22" i="3"/>
  <c r="C1074" i="1"/>
  <c r="G424" i="1"/>
  <c r="H424" i="1"/>
  <c r="H623" i="1"/>
  <c r="G623" i="1"/>
  <c r="G1537" i="1"/>
  <c r="H1537" i="1"/>
  <c r="I16" i="3"/>
  <c r="E422" i="4"/>
  <c r="D2" i="1"/>
  <c r="H1152" i="1"/>
  <c r="G1152" i="1"/>
  <c r="D640" i="4"/>
  <c r="F535" i="4"/>
  <c r="C529" i="1"/>
  <c r="G102" i="1"/>
  <c r="H102" i="1"/>
  <c r="H642" i="1"/>
  <c r="G642" i="1"/>
  <c r="H130" i="1"/>
  <c r="G130" i="1"/>
  <c r="H258" i="1"/>
  <c r="G258" i="1"/>
  <c r="G316" i="1"/>
  <c r="H316" i="1"/>
  <c r="H45" i="1"/>
  <c r="G45" i="1"/>
  <c r="D299" i="4"/>
  <c r="F152" i="4"/>
  <c r="H17" i="3"/>
  <c r="C148" i="1"/>
  <c r="H1012" i="1"/>
  <c r="G1012" i="1"/>
  <c r="H121" i="1"/>
  <c r="G121" i="1"/>
  <c r="F251" i="5"/>
  <c r="H24" i="3"/>
  <c r="C1255" i="1"/>
  <c r="H160" i="1"/>
  <c r="G160" i="1"/>
  <c r="F308" i="4"/>
  <c r="D417" i="4"/>
  <c r="C303" i="1"/>
  <c r="D639" i="4"/>
  <c r="D422" i="4"/>
  <c r="H16" i="3"/>
  <c r="D300" i="4"/>
  <c r="F6" i="4"/>
  <c r="C2" i="1"/>
  <c r="G1622" i="1" l="1"/>
  <c r="H1622" i="1"/>
  <c r="B299" i="9"/>
  <c r="F176" i="5"/>
  <c r="C1180" i="1"/>
  <c r="G303" i="1"/>
  <c r="H303" i="1"/>
  <c r="H529" i="1"/>
  <c r="G529" i="1"/>
  <c r="F418" i="4"/>
  <c r="C413" i="1"/>
  <c r="H1181" i="1"/>
  <c r="G1181" i="1"/>
  <c r="N3" i="9"/>
  <c r="I11" i="3"/>
  <c r="F422" i="4"/>
  <c r="D643" i="4"/>
  <c r="C417" i="1"/>
  <c r="H1255" i="1"/>
  <c r="G1255" i="1"/>
  <c r="F640" i="4"/>
  <c r="C634" i="1"/>
  <c r="E643" i="4"/>
  <c r="D417" i="1"/>
  <c r="H8" i="3"/>
  <c r="H1011" i="1"/>
  <c r="G1011" i="1"/>
  <c r="B24" i="9"/>
  <c r="E301" i="4"/>
  <c r="D297" i="1" s="1"/>
  <c r="E423" i="4"/>
  <c r="E424" i="4" s="1"/>
  <c r="D419" i="1" s="1"/>
  <c r="D295" i="1"/>
  <c r="H148" i="1"/>
  <c r="G148" i="1"/>
  <c r="G2" i="1"/>
  <c r="H2" i="1"/>
  <c r="F417" i="4"/>
  <c r="C412" i="1"/>
  <c r="F300" i="4"/>
  <c r="C296" i="1"/>
  <c r="F639" i="4"/>
  <c r="C633" i="1"/>
  <c r="D423" i="4"/>
  <c r="D424" i="4" s="1"/>
  <c r="D301" i="4"/>
  <c r="F299" i="4"/>
  <c r="C295" i="1"/>
  <c r="H1074" i="1"/>
  <c r="G1074" i="1"/>
  <c r="G355" i="1"/>
  <c r="H355" i="1"/>
  <c r="K3" i="9"/>
  <c r="I9" i="3"/>
  <c r="F424" i="4" l="1"/>
  <c r="C419" i="1"/>
  <c r="F301" i="4"/>
  <c r="C297" i="1"/>
  <c r="G296" i="1"/>
  <c r="H296" i="1"/>
  <c r="H634" i="1"/>
  <c r="G634" i="1"/>
  <c r="H295" i="1"/>
  <c r="G295" i="1"/>
  <c r="H633" i="1"/>
  <c r="G633" i="1"/>
  <c r="H412" i="1"/>
  <c r="G412" i="1"/>
  <c r="G413" i="1"/>
  <c r="H413" i="1"/>
  <c r="M3" i="9"/>
  <c r="G417" i="1"/>
  <c r="H417" i="1"/>
  <c r="D644" i="4"/>
  <c r="F423" i="4"/>
  <c r="D425" i="4"/>
  <c r="C418" i="1"/>
  <c r="G20" i="9"/>
  <c r="D645" i="4"/>
  <c r="F643" i="4"/>
  <c r="C637" i="1"/>
  <c r="E425" i="4"/>
  <c r="D420" i="1" s="1"/>
  <c r="E644" i="4"/>
  <c r="E645" i="4" s="1"/>
  <c r="D418" i="1"/>
  <c r="H20" i="9"/>
  <c r="D637" i="1"/>
  <c r="H1180" i="1"/>
  <c r="G1180" i="1"/>
  <c r="E20" i="9" l="1"/>
  <c r="B20" i="9" s="1"/>
  <c r="H637" i="1"/>
  <c r="G637" i="1"/>
  <c r="H418" i="1"/>
  <c r="G418" i="1"/>
  <c r="H297" i="1"/>
  <c r="G297" i="1"/>
  <c r="F425" i="4"/>
  <c r="C420" i="1"/>
  <c r="D639" i="1"/>
  <c r="E646" i="4"/>
  <c r="D638" i="1"/>
  <c r="F645" i="4"/>
  <c r="C639" i="1"/>
  <c r="H419" i="1"/>
  <c r="G419" i="1"/>
  <c r="D646" i="4"/>
  <c r="F644" i="4"/>
  <c r="C638" i="1"/>
  <c r="G334" i="9"/>
  <c r="H334" i="9"/>
  <c r="F646" i="4" l="1"/>
  <c r="D650" i="4"/>
  <c r="C640" i="1"/>
  <c r="G297" i="9"/>
  <c r="E297" i="9" s="1"/>
  <c r="B297" i="9" s="1"/>
  <c r="H639" i="1"/>
  <c r="G639" i="1"/>
  <c r="E650" i="4"/>
  <c r="D640" i="1"/>
  <c r="E334" i="9"/>
  <c r="D649" i="4"/>
  <c r="E649" i="4"/>
  <c r="H638" i="1"/>
  <c r="G638" i="1"/>
  <c r="H420" i="1"/>
  <c r="G420" i="1"/>
  <c r="I18" i="3" l="1"/>
  <c r="D643" i="1"/>
  <c r="I19" i="3"/>
  <c r="D644" i="1"/>
  <c r="H640" i="1"/>
  <c r="G640" i="1"/>
  <c r="H7" i="3"/>
  <c r="H18" i="3"/>
  <c r="F649" i="4"/>
  <c r="C643" i="1"/>
  <c r="F650" i="4"/>
  <c r="H19" i="3"/>
  <c r="C644" i="1"/>
  <c r="B334" i="9"/>
  <c r="E298" i="9"/>
  <c r="I8" i="3" s="1"/>
  <c r="H644" i="1" l="1"/>
  <c r="G644" i="1"/>
  <c r="J3" i="9"/>
  <c r="H643" i="1"/>
  <c r="G643" i="1"/>
  <c r="H295" i="9" l="1"/>
  <c r="G295" i="9"/>
  <c r="H18" i="9"/>
  <c r="L293" i="9"/>
  <c r="F293" i="9" s="1"/>
  <c r="G18" i="9"/>
  <c r="J6" i="9"/>
  <c r="I11" i="9"/>
  <c r="H17" i="9"/>
  <c r="K6" i="9"/>
  <c r="J11" i="9"/>
  <c r="I17" i="9"/>
  <c r="H22" i="9"/>
  <c r="I5" i="9"/>
  <c r="K11" i="9"/>
  <c r="H16" i="9"/>
  <c r="K8" i="9"/>
  <c r="J13" i="9"/>
  <c r="I7" i="9"/>
  <c r="K13" i="9"/>
  <c r="J7" i="9"/>
  <c r="I12" i="9"/>
  <c r="K7" i="9"/>
  <c r="J12" i="9"/>
  <c r="J17" i="9"/>
  <c r="J9" i="9"/>
  <c r="H15" i="9"/>
  <c r="G17" i="9"/>
  <c r="K9" i="9"/>
  <c r="L15" i="9"/>
  <c r="G21" i="9"/>
  <c r="I8" i="9"/>
  <c r="M15" i="9"/>
  <c r="J8" i="9"/>
  <c r="I13" i="9"/>
  <c r="J5" i="9"/>
  <c r="L16" i="9"/>
  <c r="K5" i="9"/>
  <c r="J10" i="9"/>
  <c r="M16" i="9"/>
  <c r="G22" i="9"/>
  <c r="E22" i="9" s="1"/>
  <c r="B22" i="9" s="1"/>
  <c r="K10" i="9"/>
  <c r="G16" i="9"/>
  <c r="H21" i="9"/>
  <c r="I9" i="9"/>
  <c r="G15" i="9"/>
  <c r="I6" i="9"/>
  <c r="E6" i="9" s="1"/>
  <c r="B6" i="9" s="1"/>
  <c r="K12" i="9"/>
  <c r="E15" i="9" l="1"/>
  <c r="E16" i="9"/>
  <c r="E13" i="9"/>
  <c r="B13" i="9" s="1"/>
  <c r="E9" i="9"/>
  <c r="B9" i="9" s="1"/>
  <c r="E295" i="9"/>
  <c r="E23" i="9" s="1"/>
  <c r="I7" i="3" s="1"/>
  <c r="E18" i="9"/>
  <c r="B18" i="9" s="1"/>
  <c r="E17" i="9"/>
  <c r="B17" i="9" s="1"/>
  <c r="F15" i="9"/>
  <c r="F16" i="9"/>
  <c r="B16" i="9" s="1"/>
  <c r="B293" i="9"/>
  <c r="F23" i="9"/>
  <c r="E8" i="9"/>
  <c r="B8" i="9" s="1"/>
  <c r="E11" i="9"/>
  <c r="B11" i="9" s="1"/>
  <c r="E10" i="9"/>
  <c r="B10" i="9" s="1"/>
  <c r="E21" i="9"/>
  <c r="B21" i="9" s="1"/>
  <c r="E7" i="9"/>
  <c r="B7" i="9" s="1"/>
  <c r="B295" i="9"/>
  <c r="E12" i="9"/>
  <c r="B12" i="9" s="1"/>
  <c r="E5" i="9"/>
  <c r="B15" i="9" l="1"/>
  <c r="F14" i="9"/>
  <c r="F3" i="9" s="1"/>
  <c r="E4" i="9"/>
  <c r="B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<sst xmlns="http://schemas.openxmlformats.org/spreadsheetml/2006/main" count="4719" uniqueCount="3650">
  <si>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</si>
  <si>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</si>
  <si>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</si>
  <si>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</si>
  <si>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</si>
  <si>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</si>
  <si>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</si>
  <si>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</si>
  <si>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</si>
  <si>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</si>
  <si>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</si>
  <si>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</si>
  <si>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</si>
  <si>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</si>
  <si>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</si>
  <si>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</si>
  <si>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</si>
  <si>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</si>
  <si>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</si>
  <si>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</si>
  <si>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</si>
  <si>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</si>
  <si>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</si>
  <si>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</si>
  <si>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</si>
  <si>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</si>
  <si>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</si>
  <si>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</si>
  <si>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</si>
  <si>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</si>
  <si>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</si>
  <si>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ČEŠKA OSNOVNA ŠKOLA JANA AMOSA KOMENSKOG-ČESKÁ ZÁKLADNÍ ŠKOLA JANA AMOSE KOMENSKÉHODARUVAR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</si>
  <si>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</si>
  <si>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</si>
  <si>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</si>
  <si>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</si>
  <si>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</si>
  <si>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</si>
  <si>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</si>
  <si>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</si>
  <si>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</si>
  <si>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</si>
  <si>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</si>
  <si>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</si>
  <si>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</si>
  <si>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</si>
  <si>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</si>
  <si>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</si>
  <si>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</si>
  <si>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</si>
  <si>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</si>
  <si>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</si>
  <si>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</si>
  <si>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</si>
  <si>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</si>
  <si>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</si>
  <si>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8310 - ČEŠKA OSNOVNA ŠKOLA JANA AMOSA KOMENSKOG-ČESKÁ ZÁKLADNÍ ŠKOLA JANA AMOSE KOMENSKÉHODARUVAR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</si>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</sst>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648750.6100000001</v>
      </c>
      <c r="D2" s="6">
        <f>'PR-RAS'!E6</f>
        <v>896274.35000000009</v>
      </c>
      <c r="E2" s="6">
        <v>0</v>
      </c>
      <c r="F2" s="6">
        <v>0</v>
      </c>
      <c r="G2" s="7">
        <f t="shared" ref="G2:G274" si="0">(B2/1000)*(C2*1+D2*2)</f>
        <v>2441.2993100000008</v>
      </c>
      <c r="H2" s="7">
        <f t="shared" ref="H2:H274" si="1">ABS(C2-ROUND(C2,0))+ABS(D2-ROUND(D2,0))</f>
        <v>0.73999999999068677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577756.52</v>
      </c>
      <c r="D45" s="1">
        <f>'PR-RAS'!E49</f>
        <v>828804.82000000007</v>
      </c>
      <c r="E45" s="1">
        <v>0</v>
      </c>
      <c r="F45" s="1">
        <v>0</v>
      </c>
      <c r="G45" s="2">
        <f t="shared" si="0"/>
        <v>98356.111040000003</v>
      </c>
      <c r="H45" s="2">
        <f t="shared" si="1"/>
        <v>0.65999999991618097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577756.52</v>
      </c>
      <c r="D64" s="1">
        <f>'PR-RAS'!E68</f>
        <v>828804.82000000007</v>
      </c>
      <c r="E64" s="1">
        <v>0</v>
      </c>
      <c r="F64" s="1">
        <v>0</v>
      </c>
      <c r="G64" s="2">
        <f t="shared" si="0"/>
        <v>140828.06808</v>
      </c>
      <c r="H64" s="2">
        <f t="shared" si="1"/>
        <v>0.65999999991618097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577756.52</v>
      </c>
      <c r="D65" s="1">
        <f>'PR-RAS'!E69</f>
        <v>825865.56</v>
      </c>
      <c r="E65" s="1">
        <v>0</v>
      </c>
      <c r="F65" s="1">
        <v>0</v>
      </c>
      <c r="G65" s="2">
        <f t="shared" si="0"/>
        <v>142687.20896000002</v>
      </c>
      <c r="H65" s="2">
        <f t="shared" si="1"/>
        <v>0.91999999992549419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2939.26</v>
      </c>
      <c r="E66" s="1">
        <v>0</v>
      </c>
      <c r="F66" s="1">
        <v>0</v>
      </c>
      <c r="G66" s="2">
        <f t="shared" si="0"/>
        <v>382.10380000000004</v>
      </c>
      <c r="H66" s="2">
        <f t="shared" si="1"/>
        <v>0.26000000000021828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1.64</v>
      </c>
      <c r="E78" s="1">
        <v>0</v>
      </c>
      <c r="F78" s="1">
        <v>0</v>
      </c>
      <c r="G78" s="2">
        <f t="shared" si="0"/>
        <v>0.25256000000000001</v>
      </c>
      <c r="H78" s="2">
        <f t="shared" si="1"/>
        <v>0.3600000000000001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1.64</v>
      </c>
      <c r="E79" s="1">
        <v>0</v>
      </c>
      <c r="F79" s="1">
        <v>0</v>
      </c>
      <c r="G79" s="2">
        <f t="shared" si="0"/>
        <v>0.25584000000000001</v>
      </c>
      <c r="H79" s="2">
        <f t="shared" si="1"/>
        <v>0.3600000000000001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1.64</v>
      </c>
      <c r="E81" s="1">
        <v>0</v>
      </c>
      <c r="F81" s="1">
        <v>0</v>
      </c>
      <c r="G81" s="2">
        <f t="shared" si="0"/>
        <v>0.26239999999999997</v>
      </c>
      <c r="H81" s="2">
        <f t="shared" si="1"/>
        <v>0.3600000000000001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11546.92</v>
      </c>
      <c r="D102" s="1">
        <f>'PR-RAS'!E106</f>
        <v>7310.25</v>
      </c>
      <c r="E102" s="1">
        <v>0</v>
      </c>
      <c r="F102" s="1">
        <v>0</v>
      </c>
      <c r="G102" s="2">
        <f t="shared" si="0"/>
        <v>2642.90942</v>
      </c>
      <c r="H102" s="2">
        <f t="shared" si="1"/>
        <v>0.32999999999992724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11546.92</v>
      </c>
      <c r="D108" s="1">
        <f>'PR-RAS'!E112</f>
        <v>7310.25</v>
      </c>
      <c r="E108" s="1">
        <v>0</v>
      </c>
      <c r="F108" s="1">
        <v>0</v>
      </c>
      <c r="G108" s="2">
        <f t="shared" si="0"/>
        <v>2799.9139399999999</v>
      </c>
      <c r="H108" s="2">
        <f t="shared" si="1"/>
        <v>0.32999999999992724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11546.92</v>
      </c>
      <c r="D113" s="1">
        <f>'PR-RAS'!E117</f>
        <v>7310.25</v>
      </c>
      <c r="E113" s="1">
        <v>0</v>
      </c>
      <c r="F113" s="1">
        <v>0</v>
      </c>
      <c r="G113" s="2">
        <f t="shared" si="0"/>
        <v>2930.7510399999996</v>
      </c>
      <c r="H113" s="2">
        <f t="shared" si="1"/>
        <v>0.32999999999992724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1500</v>
      </c>
      <c r="E121" s="1">
        <v>0</v>
      </c>
      <c r="F121" s="1">
        <v>0</v>
      </c>
      <c r="G121" s="2">
        <f t="shared" si="0"/>
        <v>360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1500</v>
      </c>
      <c r="E125" s="1">
        <v>0</v>
      </c>
      <c r="F125" s="1">
        <v>0</v>
      </c>
      <c r="G125" s="2">
        <f t="shared" si="0"/>
        <v>372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1500</v>
      </c>
      <c r="E126" s="1">
        <v>0</v>
      </c>
      <c r="F126" s="1">
        <v>0</v>
      </c>
      <c r="G126" s="2">
        <f t="shared" si="0"/>
        <v>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42219.11</v>
      </c>
      <c r="D130" s="1">
        <f>'PR-RAS'!E134</f>
        <v>57364.899999999994</v>
      </c>
      <c r="E130" s="1">
        <v>0</v>
      </c>
      <c r="F130" s="1">
        <v>0</v>
      </c>
      <c r="G130" s="2">
        <f t="shared" si="0"/>
        <v>20246.409389999997</v>
      </c>
      <c r="H130" s="2">
        <f t="shared" si="1"/>
        <v>0.21000000000640284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42219.11</v>
      </c>
      <c r="D131" s="1">
        <f>'PR-RAS'!E135</f>
        <v>57364.899999999994</v>
      </c>
      <c r="E131" s="1">
        <v>0</v>
      </c>
      <c r="F131" s="1">
        <v>0</v>
      </c>
      <c r="G131" s="2">
        <f t="shared" si="0"/>
        <v>20403.358299999996</v>
      </c>
      <c r="H131" s="2">
        <f t="shared" si="1"/>
        <v>0.21000000000640284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40963.480000000003</v>
      </c>
      <c r="D132" s="1">
        <f>'PR-RAS'!E136</f>
        <v>56058.06</v>
      </c>
      <c r="E132" s="1">
        <v>0</v>
      </c>
      <c r="F132" s="1">
        <v>0</v>
      </c>
      <c r="G132" s="2">
        <f t="shared" si="0"/>
        <v>20053.427600000003</v>
      </c>
      <c r="H132" s="2">
        <f t="shared" si="1"/>
        <v>0.54000000000087311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1255.6300000000001</v>
      </c>
      <c r="D133" s="1">
        <f>'PR-RAS'!E137</f>
        <v>1306.8399999999999</v>
      </c>
      <c r="E133" s="1">
        <v>0</v>
      </c>
      <c r="F133" s="1">
        <v>0</v>
      </c>
      <c r="G133" s="2">
        <f t="shared" si="0"/>
        <v>510.74892</v>
      </c>
      <c r="H133" s="2">
        <f t="shared" si="1"/>
        <v>0.52999999999997272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17228.060000000001</v>
      </c>
      <c r="D136" s="1">
        <f>'PR-RAS'!E140</f>
        <v>1292.74</v>
      </c>
      <c r="E136" s="1">
        <v>0</v>
      </c>
      <c r="F136" s="1">
        <v>0</v>
      </c>
      <c r="G136" s="2">
        <f t="shared" si="0"/>
        <v>2674.8279000000002</v>
      </c>
      <c r="H136" s="2">
        <f t="shared" si="1"/>
        <v>0.32000000000130058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17228.060000000001</v>
      </c>
      <c r="D147" s="1">
        <f>'PR-RAS'!E151</f>
        <v>1292.74</v>
      </c>
      <c r="E147" s="1">
        <v>0</v>
      </c>
      <c r="F147" s="1">
        <v>0</v>
      </c>
      <c r="G147" s="2">
        <f t="shared" si="0"/>
        <v>2892.77684</v>
      </c>
      <c r="H147" s="2">
        <f t="shared" si="1"/>
        <v>0.32000000000130058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621718.93999999994</v>
      </c>
      <c r="D148" s="1">
        <f>'PR-RAS'!E152</f>
        <v>922064.44000000006</v>
      </c>
      <c r="E148" s="1">
        <v>0</v>
      </c>
      <c r="F148" s="1">
        <v>0</v>
      </c>
      <c r="G148" s="2">
        <f t="shared" si="0"/>
        <v>362479.62953999999</v>
      </c>
      <c r="H148" s="2">
        <f t="shared" si="1"/>
        <v>0.50000000011641532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527647.23</v>
      </c>
      <c r="D149" s="1">
        <f>'PR-RAS'!E153</f>
        <v>814089.29</v>
      </c>
      <c r="E149" s="1">
        <v>0</v>
      </c>
      <c r="F149" s="1">
        <v>0</v>
      </c>
      <c r="G149" s="2">
        <f t="shared" si="0"/>
        <v>319062.21987999999</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435853.69</v>
      </c>
      <c r="D150" s="1">
        <f>'PR-RAS'!E154</f>
        <v>680752.68</v>
      </c>
      <c r="E150" s="1">
        <v>0</v>
      </c>
      <c r="F150" s="1">
        <v>0</v>
      </c>
      <c r="G150" s="2">
        <f t="shared" si="0"/>
        <v>267806.49845000001</v>
      </c>
      <c r="H150" s="2">
        <f t="shared" si="1"/>
        <v>0.62999999994644895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418548.26</v>
      </c>
      <c r="D151" s="1">
        <f>'PR-RAS'!E155</f>
        <v>649959.51</v>
      </c>
      <c r="E151" s="1">
        <v>0</v>
      </c>
      <c r="F151" s="1">
        <v>0</v>
      </c>
      <c r="G151" s="2">
        <f t="shared" si="0"/>
        <v>257770.092</v>
      </c>
      <c r="H151" s="2">
        <f t="shared" si="1"/>
        <v>0.75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16093.42</v>
      </c>
      <c r="D153" s="1">
        <f>'PR-RAS'!E157</f>
        <v>28533.16</v>
      </c>
      <c r="E153" s="1">
        <v>0</v>
      </c>
      <c r="F153" s="1">
        <v>0</v>
      </c>
      <c r="G153" s="2">
        <f t="shared" si="0"/>
        <v>11120.280480000001</v>
      </c>
      <c r="H153" s="2">
        <f t="shared" si="1"/>
        <v>0.57999999999992724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1212.01</v>
      </c>
      <c r="D154" s="1">
        <f>'PR-RAS'!E158</f>
        <v>2260.0100000000002</v>
      </c>
      <c r="E154" s="1">
        <v>0</v>
      </c>
      <c r="F154" s="1">
        <v>0</v>
      </c>
      <c r="G154" s="2">
        <f t="shared" si="0"/>
        <v>877.0005900000001</v>
      </c>
      <c r="H154" s="2">
        <f t="shared" si="1"/>
        <v>2.0000000000209184E-2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19980.810000000001</v>
      </c>
      <c r="D155" s="1">
        <f>'PR-RAS'!E159</f>
        <v>20945.099999999999</v>
      </c>
      <c r="E155" s="1">
        <v>0</v>
      </c>
      <c r="F155" s="1">
        <v>0</v>
      </c>
      <c r="G155" s="2">
        <f t="shared" si="0"/>
        <v>9528.1355399999993</v>
      </c>
      <c r="H155" s="2">
        <f t="shared" si="1"/>
        <v>0.28999999999723514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71812.73</v>
      </c>
      <c r="D156" s="1">
        <f>'PR-RAS'!E160</f>
        <v>112391.51</v>
      </c>
      <c r="E156" s="1">
        <v>0</v>
      </c>
      <c r="F156" s="1">
        <v>0</v>
      </c>
      <c r="G156" s="2">
        <f t="shared" si="0"/>
        <v>45972.341249999998</v>
      </c>
      <c r="H156" s="2">
        <f t="shared" si="1"/>
        <v>0.76000000000931323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71812.73</v>
      </c>
      <c r="D158" s="1">
        <f>'PR-RAS'!E162</f>
        <v>112391.51</v>
      </c>
      <c r="E158" s="1">
        <v>0</v>
      </c>
      <c r="F158" s="1">
        <v>0</v>
      </c>
      <c r="G158" s="2">
        <f t="shared" si="0"/>
        <v>46565.532749999998</v>
      </c>
      <c r="H158" s="2">
        <f t="shared" si="1"/>
        <v>0.76000000000931323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93064.909999999989</v>
      </c>
      <c r="D160" s="1">
        <f>'PR-RAS'!E164</f>
        <v>107375.81</v>
      </c>
      <c r="E160" s="1">
        <v>0</v>
      </c>
      <c r="F160" s="1">
        <v>0</v>
      </c>
      <c r="G160" s="2">
        <f t="shared" si="0"/>
        <v>48942.828269999998</v>
      </c>
      <c r="H160" s="2">
        <f t="shared" si="1"/>
        <v>0.28000000001338776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14058.4</v>
      </c>
      <c r="D161" s="1">
        <f>'PR-RAS'!E165</f>
        <v>13392.36</v>
      </c>
      <c r="E161" s="1">
        <v>0</v>
      </c>
      <c r="F161" s="1">
        <v>0</v>
      </c>
      <c r="G161" s="2">
        <f t="shared" si="0"/>
        <v>6534.8992000000007</v>
      </c>
      <c r="H161" s="2">
        <f t="shared" si="1"/>
        <v>0.76000000000021828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6307.44</v>
      </c>
      <c r="D162" s="1">
        <f>'PR-RAS'!E166</f>
        <v>6168.51</v>
      </c>
      <c r="E162" s="1">
        <v>0</v>
      </c>
      <c r="F162" s="1">
        <v>0</v>
      </c>
      <c r="G162" s="2">
        <f t="shared" si="0"/>
        <v>3001.7580600000001</v>
      </c>
      <c r="H162" s="2">
        <f t="shared" si="1"/>
        <v>0.92999999999938154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7326.96</v>
      </c>
      <c r="D163" s="1">
        <f>'PR-RAS'!E167</f>
        <v>6914.85</v>
      </c>
      <c r="E163" s="1">
        <v>0</v>
      </c>
      <c r="F163" s="1">
        <v>0</v>
      </c>
      <c r="G163" s="2">
        <f t="shared" si="0"/>
        <v>3427.3789200000001</v>
      </c>
      <c r="H163" s="2">
        <f t="shared" si="1"/>
        <v>0.18999999999959982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424</v>
      </c>
      <c r="D164" s="1">
        <f>'PR-RAS'!E168</f>
        <v>309</v>
      </c>
      <c r="E164" s="1">
        <v>0</v>
      </c>
      <c r="F164" s="1">
        <v>0</v>
      </c>
      <c r="G164" s="2">
        <f t="shared" si="0"/>
        <v>169.846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57081.119999999995</v>
      </c>
      <c r="D166" s="1">
        <f>'PR-RAS'!E170</f>
        <v>60077.46</v>
      </c>
      <c r="E166" s="1">
        <v>0</v>
      </c>
      <c r="F166" s="1">
        <v>0</v>
      </c>
      <c r="G166" s="2">
        <f t="shared" si="0"/>
        <v>29243.946599999999</v>
      </c>
      <c r="H166" s="2">
        <f t="shared" si="1"/>
        <v>0.57999999999447027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7830.74</v>
      </c>
      <c r="D167" s="1">
        <f>'PR-RAS'!E171</f>
        <v>7475.56</v>
      </c>
      <c r="E167" s="1">
        <v>0</v>
      </c>
      <c r="F167" s="1">
        <v>0</v>
      </c>
      <c r="G167" s="2">
        <f t="shared" si="0"/>
        <v>3781.7887600000004</v>
      </c>
      <c r="H167" s="2">
        <f t="shared" si="1"/>
        <v>0.6999999999998181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33798.559999999998</v>
      </c>
      <c r="D168" s="1">
        <f>'PR-RAS'!E172</f>
        <v>35897.379999999997</v>
      </c>
      <c r="E168" s="1">
        <v>0</v>
      </c>
      <c r="F168" s="1">
        <v>0</v>
      </c>
      <c r="G168" s="2">
        <f t="shared" si="0"/>
        <v>17634.084439999999</v>
      </c>
      <c r="H168" s="2">
        <f t="shared" si="1"/>
        <v>0.81999999999970896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11852.66</v>
      </c>
      <c r="D169" s="1">
        <f>'PR-RAS'!E173</f>
        <v>12603.07</v>
      </c>
      <c r="E169" s="1">
        <v>0</v>
      </c>
      <c r="F169" s="1">
        <v>0</v>
      </c>
      <c r="G169" s="2">
        <f t="shared" si="0"/>
        <v>6225.8784000000005</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188.58</v>
      </c>
      <c r="D170" s="1">
        <f>'PR-RAS'!E174</f>
        <v>2715.08</v>
      </c>
      <c r="E170" s="1">
        <v>0</v>
      </c>
      <c r="F170" s="1">
        <v>0</v>
      </c>
      <c r="G170" s="2">
        <f t="shared" si="0"/>
        <v>949.56706000000008</v>
      </c>
      <c r="H170" s="2">
        <f t="shared" si="1"/>
        <v>0.49999999999991473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3071.86</v>
      </c>
      <c r="D171" s="1">
        <f>'PR-RAS'!E175</f>
        <v>923.87</v>
      </c>
      <c r="E171" s="1">
        <v>0</v>
      </c>
      <c r="F171" s="1">
        <v>0</v>
      </c>
      <c r="G171" s="2">
        <f t="shared" si="0"/>
        <v>836.33200000000011</v>
      </c>
      <c r="H171" s="2">
        <f t="shared" si="1"/>
        <v>0.26999999999986812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338.72</v>
      </c>
      <c r="D173" s="1">
        <f>'PR-RAS'!E177</f>
        <v>462.5</v>
      </c>
      <c r="E173" s="1">
        <v>0</v>
      </c>
      <c r="F173" s="1">
        <v>0</v>
      </c>
      <c r="G173" s="2">
        <f t="shared" si="0"/>
        <v>217.35983999999999</v>
      </c>
      <c r="H173" s="2">
        <f t="shared" si="1"/>
        <v>0.77999999999997272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15846.470000000001</v>
      </c>
      <c r="D174" s="1">
        <f>'PR-RAS'!E178</f>
        <v>25493.42</v>
      </c>
      <c r="E174" s="1">
        <v>0</v>
      </c>
      <c r="F174" s="1">
        <v>0</v>
      </c>
      <c r="G174" s="2">
        <f t="shared" si="0"/>
        <v>11562.162629999999</v>
      </c>
      <c r="H174" s="2">
        <f t="shared" si="1"/>
        <v>0.88999999999941792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2413.23</v>
      </c>
      <c r="D175" s="1">
        <f>'PR-RAS'!E179</f>
        <v>1712.07</v>
      </c>
      <c r="E175" s="1">
        <v>0</v>
      </c>
      <c r="F175" s="1">
        <v>0</v>
      </c>
      <c r="G175" s="2">
        <f t="shared" si="0"/>
        <v>1015.7023799999999</v>
      </c>
      <c r="H175" s="2">
        <f t="shared" si="1"/>
        <v>0.29999999999995453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2850.2</v>
      </c>
      <c r="D176" s="1">
        <f>'PR-RAS'!E180</f>
        <v>5054.6400000000003</v>
      </c>
      <c r="E176" s="1">
        <v>0</v>
      </c>
      <c r="F176" s="1">
        <v>0</v>
      </c>
      <c r="G176" s="2">
        <f t="shared" si="0"/>
        <v>2267.9089999999997</v>
      </c>
      <c r="H176" s="2">
        <f t="shared" si="1"/>
        <v>0.55999999999949068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63.72</v>
      </c>
      <c r="E177" s="1">
        <v>0</v>
      </c>
      <c r="F177" s="1">
        <v>0</v>
      </c>
      <c r="G177" s="2">
        <f t="shared" si="0"/>
        <v>33.644159999999999</v>
      </c>
      <c r="H177" s="2">
        <f t="shared" si="1"/>
        <v>0.56000000000000227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4056.05</v>
      </c>
      <c r="D178" s="1">
        <f>'PR-RAS'!E182</f>
        <v>3913.5</v>
      </c>
      <c r="E178" s="1">
        <v>0</v>
      </c>
      <c r="F178" s="1">
        <v>0</v>
      </c>
      <c r="G178" s="2">
        <f t="shared" si="0"/>
        <v>2103.2998499999999</v>
      </c>
      <c r="H178" s="2">
        <f t="shared" si="1"/>
        <v>0.5500000000001819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38.36</v>
      </c>
      <c r="D179" s="1">
        <f>'PR-RAS'!E183</f>
        <v>27.4</v>
      </c>
      <c r="E179" s="1">
        <v>0</v>
      </c>
      <c r="F179" s="1">
        <v>0</v>
      </c>
      <c r="G179" s="2">
        <f t="shared" si="0"/>
        <v>16.58248</v>
      </c>
      <c r="H179" s="2">
        <f t="shared" si="1"/>
        <v>0.75999999999999801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3204.35</v>
      </c>
      <c r="D180" s="1">
        <f>'PR-RAS'!E184</f>
        <v>4053.22</v>
      </c>
      <c r="E180" s="1">
        <v>0</v>
      </c>
      <c r="F180" s="1">
        <v>0</v>
      </c>
      <c r="G180" s="2">
        <f t="shared" si="0"/>
        <v>2024.6314099999997</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1101.48</v>
      </c>
      <c r="D181" s="1">
        <f>'PR-RAS'!E185</f>
        <v>1169.6400000000001</v>
      </c>
      <c r="E181" s="1">
        <v>0</v>
      </c>
      <c r="F181" s="1">
        <v>0</v>
      </c>
      <c r="G181" s="2">
        <f t="shared" si="0"/>
        <v>619.33680000000004</v>
      </c>
      <c r="H181" s="2">
        <f t="shared" si="1"/>
        <v>0.83999999999991815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1920</v>
      </c>
      <c r="D182" s="1">
        <f>'PR-RAS'!E186</f>
        <v>2077.5</v>
      </c>
      <c r="E182" s="1">
        <v>0</v>
      </c>
      <c r="F182" s="1">
        <v>0</v>
      </c>
      <c r="G182" s="2">
        <f t="shared" si="0"/>
        <v>1099.575</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199.08</v>
      </c>
      <c r="D183" s="1">
        <f>'PR-RAS'!E187</f>
        <v>7421.73</v>
      </c>
      <c r="E183" s="1">
        <v>0</v>
      </c>
      <c r="F183" s="1">
        <v>0</v>
      </c>
      <c r="G183" s="2">
        <f t="shared" si="0"/>
        <v>2737.7422799999999</v>
      </c>
      <c r="H183" s="2">
        <f t="shared" si="1"/>
        <v>0.35000000000044906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6078.92</v>
      </c>
      <c r="D190" s="1">
        <f>'PR-RAS'!E194</f>
        <v>8412.57</v>
      </c>
      <c r="E190" s="1">
        <v>0</v>
      </c>
      <c r="F190" s="1">
        <v>0</v>
      </c>
      <c r="G190" s="2">
        <f t="shared" si="0"/>
        <v>4328.8673399999998</v>
      </c>
      <c r="H190" s="2">
        <f t="shared" si="1"/>
        <v>0.51000000000021828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1320.39</v>
      </c>
      <c r="D192" s="1">
        <f>'PR-RAS'!E196</f>
        <v>1386.77</v>
      </c>
      <c r="E192" s="1">
        <v>0</v>
      </c>
      <c r="F192" s="1">
        <v>0</v>
      </c>
      <c r="G192" s="2">
        <f t="shared" si="0"/>
        <v>781.94063000000006</v>
      </c>
      <c r="H192" s="2">
        <f t="shared" si="1"/>
        <v>0.62000000000011823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434.82</v>
      </c>
      <c r="D193" s="1">
        <f>'PR-RAS'!E197</f>
        <v>0</v>
      </c>
      <c r="E193" s="1">
        <v>0</v>
      </c>
      <c r="F193" s="1">
        <v>0</v>
      </c>
      <c r="G193" s="2">
        <f t="shared" si="0"/>
        <v>83.485439999999997</v>
      </c>
      <c r="H193" s="2">
        <f t="shared" si="1"/>
        <v>0.18000000000000682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150</v>
      </c>
      <c r="E194" s="1">
        <v>0</v>
      </c>
      <c r="F194" s="1">
        <v>0</v>
      </c>
      <c r="G194" s="2">
        <f t="shared" si="0"/>
        <v>78.761370000000014</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3087.77</v>
      </c>
      <c r="D195" s="1">
        <f>'PR-RAS'!E199</f>
        <v>2986.88</v>
      </c>
      <c r="E195" s="1">
        <v>0</v>
      </c>
      <c r="F195" s="1">
        <v>0</v>
      </c>
      <c r="G195" s="2">
        <f t="shared" si="0"/>
        <v>1757.9368200000001</v>
      </c>
      <c r="H195" s="2">
        <f t="shared" si="1"/>
        <v>0.34999999999990905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15.6</v>
      </c>
      <c r="D196" s="1">
        <f>'PR-RAS'!E200</f>
        <v>0</v>
      </c>
      <c r="E196" s="1">
        <v>0</v>
      </c>
      <c r="F196" s="1">
        <v>0</v>
      </c>
      <c r="G196" s="2">
        <f t="shared" si="0"/>
        <v>3.0419999999999998</v>
      </c>
      <c r="H196" s="2">
        <f t="shared" si="1"/>
        <v>0.40000000000000036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1112.25</v>
      </c>
      <c r="D197" s="1">
        <f>'PR-RAS'!E201</f>
        <v>3888.92</v>
      </c>
      <c r="E197" s="1">
        <v>0</v>
      </c>
      <c r="F197" s="1">
        <v>0</v>
      </c>
      <c r="G197" s="2">
        <f t="shared" si="0"/>
        <v>1742.4576400000001</v>
      </c>
      <c r="H197" s="2">
        <f t="shared" si="1"/>
        <v>0.32999999999992724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406.10999999999996</v>
      </c>
      <c r="D198" s="1">
        <f>'PR-RAS'!E202</f>
        <v>74.099999999999994</v>
      </c>
      <c r="E198" s="1">
        <v>0</v>
      </c>
      <c r="F198" s="1">
        <v>0</v>
      </c>
      <c r="G198" s="2">
        <f t="shared" si="0"/>
        <v>109.19906999999999</v>
      </c>
      <c r="H198" s="2">
        <f t="shared" si="1"/>
        <v>0.20999999999995111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406.10999999999996</v>
      </c>
      <c r="D212" s="1">
        <f>'PR-RAS'!E216</f>
        <v>74.099999999999994</v>
      </c>
      <c r="E212" s="1">
        <v>0</v>
      </c>
      <c r="F212" s="1">
        <v>0</v>
      </c>
      <c r="G212" s="2">
        <f t="shared" si="0"/>
        <v>116.95940999999999</v>
      </c>
      <c r="H212" s="2">
        <f t="shared" si="1"/>
        <v>0.20999999999995111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348.03</v>
      </c>
      <c r="D213" s="1">
        <f>'PR-RAS'!E217</f>
        <v>73.5</v>
      </c>
      <c r="E213" s="1">
        <v>0</v>
      </c>
      <c r="F213" s="1">
        <v>0</v>
      </c>
      <c r="G213" s="2">
        <f t="shared" si="0"/>
        <v>104.94635999999998</v>
      </c>
      <c r="H213" s="2">
        <f t="shared" si="1"/>
        <v>0.52999999999997272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0.6</v>
      </c>
      <c r="E215" s="1">
        <v>0</v>
      </c>
      <c r="F215" s="1">
        <v>0</v>
      </c>
      <c r="G215" s="2">
        <f t="shared" si="0"/>
        <v>0.25679999999999997</v>
      </c>
      <c r="H215" s="2">
        <f t="shared" si="1"/>
        <v>0.4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58.08</v>
      </c>
      <c r="D216" s="1">
        <f>'PR-RAS'!E220</f>
        <v>0</v>
      </c>
      <c r="E216" s="1">
        <v>0</v>
      </c>
      <c r="F216" s="1">
        <v>0</v>
      </c>
      <c r="G216" s="2">
        <f t="shared" si="0"/>
        <v>12.4872</v>
      </c>
      <c r="H216" s="2">
        <f t="shared" si="1"/>
        <v>7.9999999999998295E-2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60</v>
      </c>
      <c r="D258" s="1">
        <f>'PR-RAS'!E262</f>
        <v>0</v>
      </c>
      <c r="E258" s="1">
        <v>0</v>
      </c>
      <c r="F258" s="1">
        <v>0</v>
      </c>
      <c r="G258" s="2">
        <f t="shared" si="0"/>
        <v>15.42</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60</v>
      </c>
      <c r="D265" s="1">
        <f>'PR-RAS'!E269</f>
        <v>0</v>
      </c>
      <c r="E265" s="1">
        <v>0</v>
      </c>
      <c r="F265" s="1">
        <v>0</v>
      </c>
      <c r="G265" s="2">
        <f t="shared" si="0"/>
        <v>15.84</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60</v>
      </c>
      <c r="D266" s="1">
        <f>'PR-RAS'!E270</f>
        <v>0</v>
      </c>
      <c r="E266" s="1">
        <v>0</v>
      </c>
      <c r="F266" s="1">
        <v>0</v>
      </c>
      <c r="G266" s="2">
        <f t="shared" si="0"/>
        <v>15.9</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540.69000000000005</v>
      </c>
      <c r="D269" s="1">
        <f>'PR-RAS'!E273</f>
        <v>525.24</v>
      </c>
      <c r="E269" s="1">
        <v>0</v>
      </c>
      <c r="F269" s="1">
        <v>0</v>
      </c>
      <c r="G269" s="2">
        <f t="shared" si="0"/>
        <v>426.43356000000006</v>
      </c>
      <c r="H269" s="2">
        <f t="shared" si="1"/>
        <v>0.54999999999995453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540.69000000000005</v>
      </c>
      <c r="D270" s="1">
        <f>'PR-RAS'!E274</f>
        <v>525.24</v>
      </c>
      <c r="E270" s="1">
        <v>0</v>
      </c>
      <c r="F270" s="1">
        <v>0</v>
      </c>
      <c r="G270" s="2">
        <f t="shared" si="0"/>
        <v>428.02473000000003</v>
      </c>
      <c r="H270" s="2">
        <f t="shared" si="1"/>
        <v>0.54999999999995453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540.69000000000005</v>
      </c>
      <c r="D272" s="1">
        <f>'PR-RAS'!E276</f>
        <v>525.24</v>
      </c>
      <c r="E272" s="1">
        <v>0</v>
      </c>
      <c r="F272" s="1">
        <v>0</v>
      </c>
      <c r="G272" s="2">
        <f t="shared" si="0"/>
        <v>431.20707000000004</v>
      </c>
      <c r="H272" s="2">
        <f t="shared" si="1"/>
        <v>0.54999999999995453</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621718.93999999994</v>
      </c>
      <c r="D295" s="1">
        <f>'PR-RAS'!E299</f>
        <v>922064.44000000006</v>
      </c>
      <c r="E295" s="1">
        <v>0</v>
      </c>
      <c r="F295" s="1">
        <v>0</v>
      </c>
      <c r="G295" s="2">
        <f t="shared" si="12"/>
        <v>724959.25907999999</v>
      </c>
      <c r="H295" s="2">
        <f t="shared" si="13"/>
        <v>0.50000000011641532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27031.670000000158</v>
      </c>
      <c r="D296" s="1">
        <f>'PR-RAS'!E300</f>
        <v>0</v>
      </c>
      <c r="E296" s="1">
        <v>0</v>
      </c>
      <c r="F296" s="1">
        <v>0</v>
      </c>
      <c r="G296" s="2">
        <f t="shared" si="12"/>
        <v>7974.342650000046</v>
      </c>
      <c r="H296" s="2">
        <f t="shared" si="13"/>
        <v>0.32999999984167516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25790.089999999967</v>
      </c>
      <c r="E297" s="1">
        <v>0</v>
      </c>
      <c r="F297" s="1">
        <v>0</v>
      </c>
      <c r="G297" s="2">
        <f t="shared" si="12"/>
        <v>15267.73327999998</v>
      </c>
      <c r="H297" s="2">
        <f t="shared" si="13"/>
        <v>8.999999996740371E-2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77438.899999999994</v>
      </c>
      <c r="E298" s="1">
        <v>0</v>
      </c>
      <c r="F298" s="1">
        <v>0</v>
      </c>
      <c r="G298" s="2">
        <f t="shared" si="12"/>
        <v>45998.706599999998</v>
      </c>
      <c r="H298" s="2">
        <f t="shared" si="13"/>
        <v>0.10000000000582077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7155.6</v>
      </c>
      <c r="D299" s="1">
        <f>'PR-RAS'!E303</f>
        <v>0</v>
      </c>
      <c r="E299" s="1">
        <v>0</v>
      </c>
      <c r="F299" s="1">
        <v>0</v>
      </c>
      <c r="G299" s="2">
        <f t="shared" si="12"/>
        <v>2132.3688000000002</v>
      </c>
      <c r="H299" s="2">
        <f t="shared" si="13"/>
        <v>0.3999999999996362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147076.85</v>
      </c>
      <c r="E300" s="1">
        <v>0</v>
      </c>
      <c r="F300" s="1">
        <v>0</v>
      </c>
      <c r="G300" s="2">
        <f t="shared" si="12"/>
        <v>87951.956300000005</v>
      </c>
      <c r="H300" s="2">
        <f t="shared" si="13"/>
        <v>0.14999999999417923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4500.04</v>
      </c>
      <c r="D301" s="1">
        <f>'PR-RAS'!E305</f>
        <v>0</v>
      </c>
      <c r="E301" s="1">
        <v>0</v>
      </c>
      <c r="F301" s="1">
        <v>0</v>
      </c>
      <c r="G301" s="2">
        <f t="shared" si="12"/>
        <v>1350.0119999999999</v>
      </c>
      <c r="H301" s="2">
        <f t="shared" si="13"/>
        <v>3.999999999996362E-2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5481.2</v>
      </c>
      <c r="D355" s="1">
        <f>'PR-RAS'!E360</f>
        <v>3858.99</v>
      </c>
      <c r="E355" s="1">
        <v>0</v>
      </c>
      <c r="F355" s="1">
        <v>0</v>
      </c>
      <c r="G355" s="2">
        <f t="shared" si="12"/>
        <v>4672.50972</v>
      </c>
      <c r="H355" s="2">
        <f t="shared" si="13"/>
        <v>0.21000000000003638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4225.57</v>
      </c>
      <c r="D368" s="1">
        <f>'PR-RAS'!E373</f>
        <v>3858.99</v>
      </c>
      <c r="E368" s="1">
        <v>0</v>
      </c>
      <c r="F368" s="1">
        <v>0</v>
      </c>
      <c r="G368" s="2">
        <f t="shared" si="12"/>
        <v>4383.2828499999996</v>
      </c>
      <c r="H368" s="2">
        <f t="shared" si="13"/>
        <v>0.44000000000050932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4207.75</v>
      </c>
      <c r="D374" s="1">
        <f>'PR-RAS'!E379</f>
        <v>1259.53</v>
      </c>
      <c r="E374" s="1">
        <v>0</v>
      </c>
      <c r="F374" s="1">
        <v>0</v>
      </c>
      <c r="G374" s="2">
        <f t="shared" si="12"/>
        <v>2509.1001299999998</v>
      </c>
      <c r="H374" s="2">
        <f t="shared" si="13"/>
        <v>0.72000000000002728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269</v>
      </c>
      <c r="D375" s="1">
        <f>'PR-RAS'!E380</f>
        <v>0</v>
      </c>
      <c r="E375" s="1">
        <v>0</v>
      </c>
      <c r="F375" s="1">
        <v>0</v>
      </c>
      <c r="G375" s="2">
        <f t="shared" si="12"/>
        <v>100.60599999999999</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3500</v>
      </c>
      <c r="D377" s="1">
        <f>'PR-RAS'!E382</f>
        <v>0</v>
      </c>
      <c r="E377" s="1">
        <v>0</v>
      </c>
      <c r="F377" s="1">
        <v>0</v>
      </c>
      <c r="G377" s="2">
        <f t="shared" si="12"/>
        <v>1316</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438.75</v>
      </c>
      <c r="D381" s="1">
        <f>'PR-RAS'!E386</f>
        <v>1259.53</v>
      </c>
      <c r="E381" s="1">
        <v>0</v>
      </c>
      <c r="F381" s="1">
        <v>0</v>
      </c>
      <c r="G381" s="2">
        <f t="shared" si="12"/>
        <v>1123.9677999999999</v>
      </c>
      <c r="H381" s="2">
        <f t="shared" si="13"/>
        <v>0.72000000000002728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17.82</v>
      </c>
      <c r="D388" s="1">
        <f>'PR-RAS'!E393</f>
        <v>2599.46</v>
      </c>
      <c r="E388" s="1">
        <v>0</v>
      </c>
      <c r="F388" s="1">
        <v>0</v>
      </c>
      <c r="G388" s="2">
        <f t="shared" si="12"/>
        <v>2018.8783799999999</v>
      </c>
      <c r="H388" s="2">
        <f t="shared" si="13"/>
        <v>0.6400000000000361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17.82</v>
      </c>
      <c r="D389" s="1">
        <f>'PR-RAS'!E394</f>
        <v>2599.46</v>
      </c>
      <c r="E389" s="1">
        <v>0</v>
      </c>
      <c r="F389" s="1">
        <v>0</v>
      </c>
      <c r="G389" s="2">
        <f t="shared" si="12"/>
        <v>2024.09512</v>
      </c>
      <c r="H389" s="2">
        <f t="shared" si="13"/>
        <v>0.6400000000000361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1255.6300000000001</v>
      </c>
      <c r="D407" s="1">
        <f>'PR-RAS'!E412</f>
        <v>0</v>
      </c>
      <c r="E407" s="1">
        <v>0</v>
      </c>
      <c r="F407" s="1">
        <v>0</v>
      </c>
      <c r="G407" s="2">
        <f t="shared" si="12"/>
        <v>509.7857800000001</v>
      </c>
      <c r="H407" s="2">
        <f t="shared" si="13"/>
        <v>0.36999999999989086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1255.6300000000001</v>
      </c>
      <c r="D409" s="1">
        <f>'PR-RAS'!E414</f>
        <v>0</v>
      </c>
      <c r="E409" s="1">
        <v>0</v>
      </c>
      <c r="F409" s="1">
        <v>0</v>
      </c>
      <c r="G409" s="2">
        <f t="shared" si="12"/>
        <v>512.29704000000004</v>
      </c>
      <c r="H409" s="2">
        <f t="shared" si="13"/>
        <v>0.36999999999989086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5481.2</v>
      </c>
      <c r="D413" s="1">
        <f>'PR-RAS'!E418</f>
        <v>3858.99</v>
      </c>
      <c r="E413" s="1">
        <v>0</v>
      </c>
      <c r="F413" s="1">
        <v>0</v>
      </c>
      <c r="G413" s="2">
        <f t="shared" si="12"/>
        <v>5438.0621599999995</v>
      </c>
      <c r="H413" s="2">
        <f t="shared" si="13"/>
        <v>0.21000000000003638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648750.6100000001</v>
      </c>
      <c r="D417" s="1">
        <f>'PR-RAS'!E422</f>
        <v>896274.35000000009</v>
      </c>
      <c r="E417" s="1">
        <v>0</v>
      </c>
      <c r="F417" s="1">
        <v>0</v>
      </c>
      <c r="G417" s="2">
        <f t="shared" si="12"/>
        <v>1015580.5129600002</v>
      </c>
      <c r="H417" s="2">
        <f t="shared" si="13"/>
        <v>0.73999999999068677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627200.1399999999</v>
      </c>
      <c r="D418" s="1">
        <f>'PR-RAS'!E423</f>
        <v>925923.43</v>
      </c>
      <c r="E418" s="1">
        <v>0</v>
      </c>
      <c r="F418" s="1">
        <v>0</v>
      </c>
      <c r="G418" s="2">
        <f t="shared" si="12"/>
        <v>1033762.5989999999</v>
      </c>
      <c r="H418" s="2">
        <f t="shared" si="13"/>
        <v>0.56999999994877726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21550.470000000205</v>
      </c>
      <c r="D419" s="1">
        <f>'PR-RAS'!E424</f>
        <v>0</v>
      </c>
      <c r="E419" s="1">
        <v>0</v>
      </c>
      <c r="F419" s="1">
        <v>0</v>
      </c>
      <c r="G419" s="2">
        <f t="shared" si="12"/>
        <v>9008.0964600000862</v>
      </c>
      <c r="H419" s="2">
        <f t="shared" si="13"/>
        <v>0.47000000020489097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29649.079999999958</v>
      </c>
      <c r="E420" s="1">
        <v>0</v>
      </c>
      <c r="F420" s="1">
        <v>0</v>
      </c>
      <c r="G420" s="2">
        <f t="shared" si="12"/>
        <v>24845.929039999963</v>
      </c>
      <c r="H420" s="2">
        <f t="shared" si="13"/>
        <v>7.9999999958090484E-2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77438.899999999994</v>
      </c>
      <c r="E421" s="1">
        <v>0</v>
      </c>
      <c r="F421" s="1">
        <v>0</v>
      </c>
      <c r="G421" s="2">
        <f t="shared" si="12"/>
        <v>65048.675999999992</v>
      </c>
      <c r="H421" s="2">
        <f t="shared" si="13"/>
        <v>0.10000000000582077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7155.6</v>
      </c>
      <c r="D422" s="1">
        <f>'PR-RAS'!E427</f>
        <v>0</v>
      </c>
      <c r="E422" s="1">
        <v>0</v>
      </c>
      <c r="F422" s="1">
        <v>0</v>
      </c>
      <c r="G422" s="2">
        <f t="shared" si="12"/>
        <v>3012.5075999999999</v>
      </c>
      <c r="H422" s="2">
        <f t="shared" si="13"/>
        <v>0.3999999999996362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147076.85</v>
      </c>
      <c r="E423" s="1">
        <v>0</v>
      </c>
      <c r="F423" s="1">
        <v>0</v>
      </c>
      <c r="G423" s="2">
        <f t="shared" si="12"/>
        <v>124132.86139999999</v>
      </c>
      <c r="H423" s="2">
        <f t="shared" si="13"/>
        <v>0.14999999999417923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648750.6100000001</v>
      </c>
      <c r="D637" s="1">
        <f>'PR-RAS'!E643</f>
        <v>896274.35000000009</v>
      </c>
      <c r="E637" s="1">
        <v>0</v>
      </c>
      <c r="F637" s="1">
        <v>0</v>
      </c>
      <c r="G637" s="2">
        <f t="shared" si="14"/>
        <v>1552666.3611600003</v>
      </c>
      <c r="H637" s="2">
        <f t="shared" si="15"/>
        <v>0.73999999999068677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627200.1399999999</v>
      </c>
      <c r="D638" s="1">
        <f>'PR-RAS'!E644</f>
        <v>925923.43</v>
      </c>
      <c r="E638" s="1">
        <v>0</v>
      </c>
      <c r="F638" s="1">
        <v>0</v>
      </c>
      <c r="G638" s="2">
        <f t="shared" si="14"/>
        <v>1579152.939</v>
      </c>
      <c r="H638" s="2">
        <f t="shared" si="15"/>
        <v>0.56999999994877726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21550.470000000205</v>
      </c>
      <c r="D639" s="1">
        <f>'PR-RAS'!E645</f>
        <v>0</v>
      </c>
      <c r="E639" s="1">
        <v>0</v>
      </c>
      <c r="F639" s="1">
        <v>0</v>
      </c>
      <c r="G639" s="2">
        <f t="shared" si="14"/>
        <v>13749.199860000132</v>
      </c>
      <c r="H639" s="2">
        <f t="shared" si="15"/>
        <v>0.47000000020489097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29649.079999999958</v>
      </c>
      <c r="E640" s="1">
        <v>0</v>
      </c>
      <c r="F640" s="1">
        <v>0</v>
      </c>
      <c r="G640" s="2">
        <f t="shared" si="14"/>
        <v>37891.524239999948</v>
      </c>
      <c r="H640" s="2">
        <f t="shared" si="15"/>
        <v>7.9999999958090484E-2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77438.899999999994</v>
      </c>
      <c r="E641" s="1">
        <v>0</v>
      </c>
      <c r="F641" s="1">
        <v>0</v>
      </c>
      <c r="G641" s="2">
        <f t="shared" si="14"/>
        <v>99121.792000000001</v>
      </c>
      <c r="H641" s="2">
        <f t="shared" si="15"/>
        <v>0.10000000000582077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7155.6</v>
      </c>
      <c r="D642" s="1">
        <f>'PR-RAS'!E648</f>
        <v>0</v>
      </c>
      <c r="E642" s="1">
        <v>0</v>
      </c>
      <c r="F642" s="1">
        <v>0</v>
      </c>
      <c r="G642" s="2">
        <f t="shared" si="14"/>
        <v>4586.7395999999999</v>
      </c>
      <c r="H642" s="2">
        <f t="shared" si="15"/>
        <v>0.3999999999996362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14394.870000000205</v>
      </c>
      <c r="D643" s="1">
        <f>'PR-RAS'!E649</f>
        <v>47789.820000000036</v>
      </c>
      <c r="E643" s="1">
        <v>0</v>
      </c>
      <c r="F643" s="1">
        <v>0</v>
      </c>
      <c r="G643" s="2">
        <f t="shared" si="14"/>
        <v>70603.635420000181</v>
      </c>
      <c r="H643" s="2">
        <f t="shared" si="15"/>
        <v>0.30999999975938408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107683.26</v>
      </c>
      <c r="D645" s="1">
        <f>'PR-RAS'!E651</f>
        <v>0</v>
      </c>
      <c r="E645" s="1">
        <v>0</v>
      </c>
      <c r="F645" s="1">
        <v>0</v>
      </c>
      <c r="G645" s="2">
        <f t="shared" si="14"/>
        <v>69348.019440000004</v>
      </c>
      <c r="H645" s="2">
        <f t="shared" si="15"/>
        <v>0.25999999999476131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15959.83</v>
      </c>
      <c r="D646" s="1">
        <f>'PR-RAS'!E653</f>
        <v>10749.35</v>
      </c>
      <c r="E646" s="1">
        <v>0</v>
      </c>
      <c r="F646" s="1">
        <v>0</v>
      </c>
      <c r="G646" s="2">
        <f t="shared" si="14"/>
        <v>24160.751850000001</v>
      </c>
      <c r="H646" s="2">
        <f t="shared" si="15"/>
        <v>0.52000000000043656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102617.57</v>
      </c>
      <c r="D647" s="1">
        <f>'PR-RAS'!E654</f>
        <v>78917.22</v>
      </c>
      <c r="E647" s="1">
        <v>0</v>
      </c>
      <c r="F647" s="1">
        <v>0</v>
      </c>
      <c r="G647" s="2">
        <f t="shared" si="14"/>
        <v>168251.99846</v>
      </c>
      <c r="H647" s="2">
        <f t="shared" si="15"/>
        <v>0.64999999999417923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103774.66</v>
      </c>
      <c r="D648" s="1">
        <f>'PR-RAS'!E655</f>
        <v>76884.39</v>
      </c>
      <c r="E648" s="1">
        <v>0</v>
      </c>
      <c r="F648" s="1">
        <v>0</v>
      </c>
      <c r="G648" s="2">
        <f t="shared" si="14"/>
        <v>166630.60568000001</v>
      </c>
      <c r="H648" s="2">
        <f t="shared" si="15"/>
        <v>0.72999999999592546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14802.740000000005</v>
      </c>
      <c r="D649" s="1">
        <f>'PR-RAS'!E656</f>
        <v>12782.180000000008</v>
      </c>
      <c r="E649" s="1">
        <v>0</v>
      </c>
      <c r="F649" s="1">
        <v>0</v>
      </c>
      <c r="G649" s="2">
        <f t="shared" si="14"/>
        <v>26157.880800000014</v>
      </c>
      <c r="H649" s="2">
        <f t="shared" si="15"/>
        <v>0.44000000000232831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55</v>
      </c>
      <c r="D651" s="1">
        <f>'PR-RAS'!E658</f>
        <v>55</v>
      </c>
      <c r="E651" s="1">
        <v>0</v>
      </c>
      <c r="F651" s="1">
        <v>0</v>
      </c>
      <c r="G651" s="2">
        <f t="shared" si="14"/>
        <v>107.25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42</v>
      </c>
      <c r="D653" s="1">
        <f>'PR-RAS'!E660</f>
        <v>43</v>
      </c>
      <c r="E653" s="1">
        <v>0</v>
      </c>
      <c r="F653" s="1">
        <v>0</v>
      </c>
      <c r="G653" s="2">
        <f t="shared" si="14"/>
        <v>83.456000000000003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577756.52</v>
      </c>
      <c r="D676" s="1">
        <f>'PR-RAS'!E683</f>
        <v>825865.56</v>
      </c>
      <c r="E676" s="1">
        <v>0</v>
      </c>
      <c r="F676" s="1">
        <v>0</v>
      </c>
      <c r="G676" s="2">
        <f t="shared" si="14"/>
        <v>1504904.1570000001</v>
      </c>
      <c r="H676" s="2">
        <f t="shared" si="15"/>
        <v>0.91999999992549419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2939.26</v>
      </c>
      <c r="E678" s="1">
        <v>0</v>
      </c>
      <c r="F678" s="1">
        <v>0</v>
      </c>
      <c r="G678" s="2">
        <f t="shared" si="14"/>
        <v>3979.7580400000006</v>
      </c>
      <c r="H678" s="2">
        <f t="shared" si="15"/>
        <v>0.26000000000021828</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11546.92</v>
      </c>
      <c r="D717" s="1">
        <f>'PR-RAS'!E724</f>
        <v>7310.25</v>
      </c>
      <c r="E717" s="1">
        <v>0</v>
      </c>
      <c r="F717" s="1">
        <v>0</v>
      </c>
      <c r="G717" s="2">
        <f t="shared" si="14"/>
        <v>18735.872719999999</v>
      </c>
      <c r="H717" s="2">
        <f t="shared" si="15"/>
        <v>0.32999999999992724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19980.8</v>
      </c>
      <c r="D726" s="1">
        <f>'PR-RAS'!E733</f>
        <v>441.44</v>
      </c>
      <c r="E726" s="1">
        <v>0</v>
      </c>
      <c r="F726" s="1">
        <v>0</v>
      </c>
      <c r="G726" s="2">
        <f t="shared" si="14"/>
        <v>15126.168</v>
      </c>
      <c r="H726" s="2">
        <f t="shared" si="15"/>
        <v>0.64000000000072532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7326.96</v>
      </c>
      <c r="D727" s="1">
        <f>'PR-RAS'!E734</f>
        <v>6914.85</v>
      </c>
      <c r="E727" s="1">
        <v>0</v>
      </c>
      <c r="F727" s="1">
        <v>0</v>
      </c>
      <c r="G727" s="2">
        <f t="shared" si="14"/>
        <v>15359.73516</v>
      </c>
      <c r="H727" s="2">
        <f t="shared" si="15"/>
        <v>0.18999999999959982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2926.59</v>
      </c>
      <c r="D729" s="1">
        <f>'PR-RAS'!E736</f>
        <v>3454.17</v>
      </c>
      <c r="E729" s="1">
        <v>0</v>
      </c>
      <c r="F729" s="1">
        <v>0</v>
      </c>
      <c r="G729" s="2">
        <f t="shared" si="14"/>
        <v>7159.8290399999996</v>
      </c>
      <c r="H729" s="2">
        <f t="shared" si="15"/>
        <v>0.57999999999992724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1038.98</v>
      </c>
      <c r="D731" s="1">
        <f>'PR-RAS'!E738</f>
        <v>746.52</v>
      </c>
      <c r="E731" s="1">
        <v>0</v>
      </c>
      <c r="F731" s="1">
        <v>0</v>
      </c>
      <c r="G731" s="2">
        <f t="shared" si="14"/>
        <v>1848.3745999999999</v>
      </c>
      <c r="H731" s="2">
        <f t="shared" si="15"/>
        <v>0.5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199.08</v>
      </c>
      <c r="D733" s="1">
        <f>'PR-RAS'!E740</f>
        <v>7421.73</v>
      </c>
      <c r="E733" s="1">
        <v>0</v>
      </c>
      <c r="F733" s="1">
        <v>0</v>
      </c>
      <c r="G733" s="2">
        <f t="shared" si="14"/>
        <v>11011.139279999999</v>
      </c>
      <c r="H733" s="2">
        <f t="shared" si="15"/>
        <v>0.35000000000044906</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1320.39</v>
      </c>
      <c r="D735" s="1">
        <f>'PR-RAS'!E742</f>
        <v>1386.77</v>
      </c>
      <c r="E735" s="1">
        <v>0</v>
      </c>
      <c r="F735" s="1">
        <v>0</v>
      </c>
      <c r="G735" s="2">
        <f t="shared" si="14"/>
        <v>3004.9446200000002</v>
      </c>
      <c r="H735" s="2">
        <f t="shared" si="15"/>
        <v>0.62000000000011823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108.09</v>
      </c>
      <c r="D736" s="1">
        <f>'PR-RAS'!E743</f>
        <v>150</v>
      </c>
      <c r="E736" s="1">
        <v>0</v>
      </c>
      <c r="F736" s="1">
        <v>0</v>
      </c>
      <c r="G736" s="2">
        <f t="shared" ref="G736:G737" si="28">(B736/1000)*(C736*1+D736*2)</f>
        <v>299.94615000000005</v>
      </c>
      <c r="H736" s="2">
        <f t="shared" ref="H736:H737" si="29">ABS(C736-ROUND(C736,0))+ABS(D736-ROUND(D736,0))</f>
        <v>9.0000000000003411E-2</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3087.77</v>
      </c>
      <c r="D737" s="1">
        <f>'PR-RAS'!E744</f>
        <v>2664</v>
      </c>
      <c r="E737" s="1">
        <v>0</v>
      </c>
      <c r="F737" s="1">
        <v>0</v>
      </c>
      <c r="G737" s="2">
        <f t="shared" si="28"/>
        <v>6194.0067200000003</v>
      </c>
      <c r="H737" s="2">
        <f t="shared" si="29"/>
        <v>0.23000000000001819</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58.08</v>
      </c>
      <c r="D769" s="1">
        <f>'PR-RAS'!E776</f>
        <v>0</v>
      </c>
      <c r="E769" s="1">
        <v>0</v>
      </c>
      <c r="F769" s="1">
        <v>0</v>
      </c>
      <c r="G769" s="2">
        <f t="shared" si="14"/>
        <v>44.605440000000002</v>
      </c>
      <c r="H769" s="2">
        <f t="shared" si="15"/>
        <v>7.9999999999998295E-2</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60</v>
      </c>
      <c r="D836" s="1">
        <f>'PR-RAS'!E843</f>
        <v>0</v>
      </c>
      <c r="E836" s="1">
        <v>0</v>
      </c>
      <c r="F836" s="1">
        <v>0</v>
      </c>
      <c r="G836" s="2">
        <f t="shared" si="14"/>
        <v>50.099999999999994</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27098.77</v>
      </c>
      <c r="D1582" s="6"/>
      <c r="E1582" s="6">
        <v>0</v>
      </c>
      <c r="F1582" s="6">
        <v>0</v>
      </c>
      <c r="G1582" s="7">
        <f t="shared" ref="G1582:G1686" si="70">B1582/1000*C1582</f>
        <v>27.098770000000002</v>
      </c>
      <c r="H1582" s="7">
        <f t="shared" ref="H1582:H1686" si="71">ABS(C1582-ROUND(C1582,0))</f>
        <v>0.22999999999956344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829043.42</v>
      </c>
      <c r="D1583" s="1">
        <v>0</v>
      </c>
      <c r="E1583" s="1">
        <v>0</v>
      </c>
      <c r="F1583" s="1">
        <v>0</v>
      </c>
      <c r="G1583" s="2">
        <f t="shared" si="70"/>
        <v>1658.0868400000002</v>
      </c>
      <c r="H1583" s="2">
        <f t="shared" si="71"/>
        <v>0.42000000004190952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821671.45000000007</v>
      </c>
      <c r="D1585" s="1">
        <v>0</v>
      </c>
      <c r="E1585" s="1">
        <v>0</v>
      </c>
      <c r="F1585" s="1">
        <v>0</v>
      </c>
      <c r="G1585" s="2">
        <f t="shared" si="70"/>
        <v>3286.6858000000002</v>
      </c>
      <c r="H1585" s="2">
        <f t="shared" si="71"/>
        <v>0.45000000006984919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714992.31</v>
      </c>
      <c r="D1586" s="1">
        <v>0</v>
      </c>
      <c r="E1586" s="1">
        <v>0</v>
      </c>
      <c r="F1586" s="1">
        <v>0</v>
      </c>
      <c r="G1586" s="2">
        <f t="shared" si="70"/>
        <v>3574.9615500000004</v>
      </c>
      <c r="H1586" s="2">
        <f t="shared" si="71"/>
        <v>0.31000000005587935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106079.8</v>
      </c>
      <c r="D1587" s="1">
        <v>0</v>
      </c>
      <c r="E1587" s="1">
        <v>0</v>
      </c>
      <c r="F1587" s="1">
        <v>0</v>
      </c>
      <c r="G1587" s="2">
        <f t="shared" si="70"/>
        <v>636.47879999999998</v>
      </c>
      <c r="H1587" s="2">
        <f t="shared" si="71"/>
        <v>0.19999999999708962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74.099999999999994</v>
      </c>
      <c r="D1588" s="1">
        <v>0</v>
      </c>
      <c r="E1588" s="1">
        <v>0</v>
      </c>
      <c r="F1588" s="1">
        <v>0</v>
      </c>
      <c r="G1588" s="2">
        <f t="shared" si="70"/>
        <v>0.51869999999999994</v>
      </c>
      <c r="H1588" s="2">
        <f t="shared" si="71"/>
        <v>9.9999999999994316E-2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525.24</v>
      </c>
      <c r="D1592" s="1">
        <v>0</v>
      </c>
      <c r="E1592" s="1">
        <v>0</v>
      </c>
      <c r="F1592" s="1">
        <v>0</v>
      </c>
      <c r="G1592" s="2">
        <f t="shared" si="70"/>
        <v>5.7776399999999999</v>
      </c>
      <c r="H1592" s="2">
        <f t="shared" si="71"/>
        <v>0.24000000000000909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3858.99</v>
      </c>
      <c r="D1594" s="1">
        <v>0</v>
      </c>
      <c r="E1594" s="1">
        <v>0</v>
      </c>
      <c r="F1594" s="1">
        <v>0</v>
      </c>
      <c r="G1594" s="2">
        <f t="shared" si="70"/>
        <v>50.166869999999996</v>
      </c>
      <c r="H1594" s="2">
        <f t="shared" si="71"/>
        <v>1.0000000000218279E-2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3512.98</v>
      </c>
      <c r="D1601" s="1">
        <v>0</v>
      </c>
      <c r="E1601" s="1">
        <v>0</v>
      </c>
      <c r="F1601" s="1">
        <v>0</v>
      </c>
      <c r="G1601" s="2">
        <f>B1601/1000*C1601</f>
        <v>70.259600000000006</v>
      </c>
      <c r="H1601" s="2">
        <f>ABS(C1601-ROUND(C1601,0))</f>
        <v>1.999999999998181E-2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809826.74000000011</v>
      </c>
      <c r="D1602" s="1">
        <v>0</v>
      </c>
      <c r="E1602" s="1">
        <v>0</v>
      </c>
      <c r="F1602" s="1">
        <v>0</v>
      </c>
      <c r="G1602" s="2">
        <f t="shared" si="70"/>
        <v>17006.361540000002</v>
      </c>
      <c r="H1602" s="2">
        <f t="shared" si="71"/>
        <v>0.2599999998928979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805791.96000000008</v>
      </c>
      <c r="D1604" s="1">
        <v>0</v>
      </c>
      <c r="E1604" s="1">
        <v>0</v>
      </c>
      <c r="F1604" s="1">
        <v>0</v>
      </c>
      <c r="G1604" s="2">
        <f t="shared" si="70"/>
        <v>18533.215080000002</v>
      </c>
      <c r="H1604" s="2">
        <f t="shared" si="71"/>
        <v>3.9999999920837581E-2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700286.36</v>
      </c>
      <c r="D1605" s="1">
        <v>0</v>
      </c>
      <c r="E1605" s="1">
        <v>0</v>
      </c>
      <c r="F1605" s="1">
        <v>0</v>
      </c>
      <c r="G1605" s="2">
        <f t="shared" si="70"/>
        <v>16806.872640000001</v>
      </c>
      <c r="H1605" s="2">
        <f t="shared" si="71"/>
        <v>0.35999999998603016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102100.14</v>
      </c>
      <c r="D1606" s="1">
        <v>0</v>
      </c>
      <c r="E1606" s="1">
        <v>0</v>
      </c>
      <c r="F1606" s="1">
        <v>0</v>
      </c>
      <c r="G1606" s="2">
        <f t="shared" si="70"/>
        <v>2552.5035000000003</v>
      </c>
      <c r="H1606" s="2">
        <f t="shared" si="71"/>
        <v>0.13999999999941792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128.91999999999999</v>
      </c>
      <c r="D1607" s="1">
        <v>0</v>
      </c>
      <c r="E1607" s="1">
        <v>0</v>
      </c>
      <c r="F1607" s="1">
        <v>0</v>
      </c>
      <c r="G1607" s="2">
        <f t="shared" si="70"/>
        <v>3.3519199999999993</v>
      </c>
      <c r="H1607" s="2">
        <f t="shared" si="71"/>
        <v>8.0000000000012506E-2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525.24</v>
      </c>
      <c r="D1611" s="1">
        <v>0</v>
      </c>
      <c r="E1611" s="1">
        <v>0</v>
      </c>
      <c r="F1611" s="1">
        <v>0</v>
      </c>
      <c r="G1611" s="2">
        <f t="shared" si="70"/>
        <v>15.757199999999999</v>
      </c>
      <c r="H1611" s="2">
        <f t="shared" si="71"/>
        <v>0.24000000000000909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2751.3</v>
      </c>
      <c r="D1612" s="1">
        <v>0</v>
      </c>
      <c r="E1612" s="1">
        <v>0</v>
      </c>
      <c r="F1612" s="1">
        <v>0</v>
      </c>
      <c r="G1612" s="2">
        <f t="shared" si="70"/>
        <v>85.290300000000002</v>
      </c>
      <c r="H1612" s="2">
        <f t="shared" si="71"/>
        <v>0.3000000000001819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4034.78</v>
      </c>
      <c r="D1613" s="1">
        <v>0</v>
      </c>
      <c r="E1613" s="1">
        <v>0</v>
      </c>
      <c r="F1613" s="1">
        <v>0</v>
      </c>
      <c r="G1613" s="2">
        <f t="shared" si="70"/>
        <v>129.11296000000002</v>
      </c>
      <c r="H1613" s="2">
        <f t="shared" si="71"/>
        <v>0.21999999999979991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46315.449999999953</v>
      </c>
      <c r="D1621" s="1">
        <v>0</v>
      </c>
      <c r="E1621" s="1">
        <v>0</v>
      </c>
      <c r="F1621" s="1">
        <v>0</v>
      </c>
      <c r="G1621" s="2">
        <f t="shared" si="70"/>
        <v>1852.6179999999981</v>
      </c>
      <c r="H1621" s="2">
        <f t="shared" si="71"/>
        <v>0.44999999995343387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6264.28</v>
      </c>
      <c r="D1622" s="1">
        <v>0</v>
      </c>
      <c r="E1622" s="1">
        <v>0</v>
      </c>
      <c r="F1622" s="1">
        <v>0</v>
      </c>
      <c r="G1622" s="2">
        <f t="shared" si="70"/>
        <v>256.83548000000002</v>
      </c>
      <c r="H1622" s="2">
        <f t="shared" si="71"/>
        <v>0.27999999999974534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6264.28</v>
      </c>
      <c r="D1680" s="1">
        <v>0</v>
      </c>
      <c r="E1680" s="1">
        <v>0</v>
      </c>
      <c r="F1680" s="1">
        <v>0</v>
      </c>
      <c r="G1680" s="2">
        <f>B1680/1000*C1680</f>
        <v>620.16372000000001</v>
      </c>
      <c r="H1680" s="2">
        <f>ABS(C1680-ROUND(C1680,0))</f>
        <v>0.27999999999974534</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40051.17</v>
      </c>
      <c r="D1681" s="1">
        <v>0</v>
      </c>
      <c r="E1681" s="1">
        <v>0</v>
      </c>
      <c r="F1681" s="1">
        <v>0</v>
      </c>
      <c r="G1681" s="2">
        <f t="shared" si="70"/>
        <v>4005.1170000000002</v>
      </c>
      <c r="H1681" s="2">
        <f t="shared" si="71"/>
        <v>0.16999999999825377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40051.17</v>
      </c>
      <c r="D1683" s="1">
        <v>0</v>
      </c>
      <c r="E1683" s="1">
        <v>0</v>
      </c>
      <c r="F1683" s="1">
        <v>0</v>
      </c>
      <c r="G1683" s="2">
        <f t="shared" si="70"/>
        <v>4085.2193399999996</v>
      </c>
      <c r="H1683" s="2">
        <f t="shared" si="71"/>
        <v>0.16999999999825377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9"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8310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648750.6100000001</v>
      </c>
      <c r="I16" s="298">
        <f>'PR-RAS'!E6</f>
        <v>896274.35000000009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621718.93999999994</v>
      </c>
      <c r="I17" s="298">
        <f>'PR-RAS'!E152</f>
        <v>922064.44000000006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14394.870000000205</v>
      </c>
      <c r="I18" s="298">
        <f>'PR-RAS'!E649</f>
        <v>47789.820000000036</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27098.77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46315.449999999953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6264.28</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40051.17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82" zoomScaleNormal="100" workbookViewId="0">
      <selection activeCell="E657" sqref="E65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648750.6100000001</v>
      </c>
      <c r="E6" s="59">
        <f>E7+E43+E49+E82+E106+E125+E134+E140</f>
        <v>896274.35000000009</v>
      </c>
      <c r="F6" s="44">
        <f t="shared" ref="F6:F132" si="0">IF(D6&lt;&gt;0,IF(E6/D6&gt;=100,"&gt;&gt;100",E6/D6*100),"-")</f>
        <v>138.15391248726533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577756.52</v>
      </c>
      <c r="E49" s="59">
        <f>E50+E53+E58+E61+E64+E68+E71+E74+E77</f>
        <v>828804.82000000007</v>
      </c>
      <c r="F49" s="44">
        <f t="shared" si="0"/>
        <v>143.45226601683353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577756.52</v>
      </c>
      <c r="E68" s="59">
        <f t="shared" si="11"/>
        <v>828804.82000000007</v>
      </c>
      <c r="F68" s="44">
        <f t="shared" si="0"/>
        <v>143.45226601683353</v>
      </c>
    </row>
    <row r="69" spans="1:6" ht="12.75" customHeight="1" x14ac:dyDescent="0.2">
      <c r="A69" s="62" t="s">
        <v>189</v>
      </c>
      <c r="B69" s="63" t="s">
        <v>190</v>
      </c>
      <c r="C69" s="267" t="s">
        <v>189</v>
      </c>
      <c r="D69" s="193">
        <v>577756.52</v>
      </c>
      <c r="E69" s="193">
        <v>825865.56</v>
      </c>
      <c r="F69" s="44">
        <f t="shared" si="0"/>
        <v>142.94352922230976</v>
      </c>
    </row>
    <row r="70" spans="1:6" ht="24" x14ac:dyDescent="0.2">
      <c r="A70" s="62" t="s">
        <v>191</v>
      </c>
      <c r="B70" s="63" t="s">
        <v>192</v>
      </c>
      <c r="C70" s="267" t="s">
        <v>191</v>
      </c>
      <c r="D70" s="193">
        <v>0</v>
      </c>
      <c r="E70" s="193">
        <v>2939.26</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1.64</v>
      </c>
      <c r="F82" s="44" t="str">
        <f t="shared" si="0"/>
        <v>-</v>
      </c>
    </row>
    <row r="83" spans="1:6" ht="12.75" customHeight="1" x14ac:dyDescent="0.2">
      <c r="A83" s="62">
        <v>641</v>
      </c>
      <c r="B83" s="63" t="s">
        <v>217</v>
      </c>
      <c r="C83" s="267" t="s">
        <v>218</v>
      </c>
      <c r="D83" s="59">
        <f t="shared" ref="D83:E83" si="16">SUM(D84:D90)</f>
        <v>0</v>
      </c>
      <c r="E83" s="59">
        <f t="shared" si="16"/>
        <v>1.64</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1.64</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11546.92</v>
      </c>
      <c r="E106" s="59">
        <f>E107+E112+E120+E124</f>
        <v>7310.25</v>
      </c>
      <c r="F106" s="44">
        <f t="shared" si="0"/>
        <v>63.30909021626546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11546.92</v>
      </c>
      <c r="E112" s="59">
        <f t="shared" si="20"/>
        <v>7310.25</v>
      </c>
      <c r="F112" s="44">
        <f t="shared" si="0"/>
        <v>63.30909021626546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11546.92</v>
      </c>
      <c r="E117" s="193">
        <v>7310.25</v>
      </c>
      <c r="F117" s="44">
        <f t="shared" si="0"/>
        <v>63.30909021626546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1500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1500</v>
      </c>
      <c r="F129" s="44" t="str">
        <f t="shared" si="0"/>
        <v>-</v>
      </c>
    </row>
    <row r="130" spans="1:6" ht="12.75" customHeight="1" x14ac:dyDescent="0.2">
      <c r="A130" s="62">
        <v>6631</v>
      </c>
      <c r="B130" s="64" t="s">
        <v>311</v>
      </c>
      <c r="C130" s="267" t="s">
        <v>312</v>
      </c>
      <c r="D130" s="193">
        <v>0</v>
      </c>
      <c r="E130" s="193">
        <v>1500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42219.11</v>
      </c>
      <c r="E134" s="59">
        <f t="shared" si="25"/>
        <v>57364.899999999994</v>
      </c>
      <c r="F134" s="44">
        <f t="shared" ref="F134:F229" si="26">IF(D134&lt;&gt;0,IF(E134/D134&gt;=100,"&gt;&gt;100",E134/D134*100),"-")</f>
        <v>135.87425220474802</v>
      </c>
    </row>
    <row r="135" spans="1:6" ht="24" x14ac:dyDescent="0.2">
      <c r="A135" s="62">
        <v>671</v>
      </c>
      <c r="B135" s="181" t="s">
        <v>321</v>
      </c>
      <c r="C135" s="267" t="s">
        <v>322</v>
      </c>
      <c r="D135" s="59">
        <f t="shared" ref="D135:E135" si="27">SUM(D136:D138)</f>
        <v>42219.11</v>
      </c>
      <c r="E135" s="59">
        <f t="shared" si="27"/>
        <v>57364.899999999994</v>
      </c>
      <c r="F135" s="44">
        <f t="shared" si="26"/>
        <v>135.87425220474802</v>
      </c>
    </row>
    <row r="136" spans="1:6" ht="12.75" customHeight="1" x14ac:dyDescent="0.2">
      <c r="A136" s="62">
        <v>6711</v>
      </c>
      <c r="B136" s="64" t="s">
        <v>323</v>
      </c>
      <c r="C136" s="267" t="s">
        <v>324</v>
      </c>
      <c r="D136" s="193">
        <v>40963.480000000003</v>
      </c>
      <c r="E136" s="193">
        <v>56058.06</v>
      </c>
      <c r="F136" s="44">
        <f t="shared" si="26"/>
        <v>136.84887123847875</v>
      </c>
    </row>
    <row r="137" spans="1:6" ht="24" x14ac:dyDescent="0.2">
      <c r="A137" s="62">
        <v>6712</v>
      </c>
      <c r="B137" s="181" t="s">
        <v>325</v>
      </c>
      <c r="C137" s="267" t="s">
        <v>326</v>
      </c>
      <c r="D137" s="193">
        <v>1255.6300000000001</v>
      </c>
      <c r="E137" s="193">
        <v>1306.8399999999999</v>
      </c>
      <c r="F137" s="44">
        <f t="shared" si="26"/>
        <v>104.07843074791138</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17228.060000000001</v>
      </c>
      <c r="E140" s="59">
        <f t="shared" si="28"/>
        <v>1292.74</v>
      </c>
      <c r="F140" s="44">
        <f t="shared" si="26"/>
        <v>7.5036887496328655</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17228.060000000001</v>
      </c>
      <c r="E151" s="193">
        <v>1292.74</v>
      </c>
      <c r="F151" s="44">
        <f t="shared" si="26"/>
        <v>7.5036887496328655</v>
      </c>
    </row>
    <row r="152" spans="1:6" ht="12.75" customHeight="1" x14ac:dyDescent="0.2">
      <c r="A152" s="62">
        <v>3</v>
      </c>
      <c r="B152" s="63" t="s">
        <v>355</v>
      </c>
      <c r="C152" s="267" t="s">
        <v>61</v>
      </c>
      <c r="D152" s="59">
        <f>D153+D164+D202+D221+D230+D262+D273</f>
        <v>621718.93999999994</v>
      </c>
      <c r="E152" s="59">
        <f>E153+E164+E202+E221+E230+E262+E273</f>
        <v>922064.44000000006</v>
      </c>
      <c r="F152" s="44">
        <f t="shared" si="26"/>
        <v>148.30888697069454</v>
      </c>
    </row>
    <row r="153" spans="1:6" ht="12.75" customHeight="1" x14ac:dyDescent="0.2">
      <c r="A153" s="62">
        <v>31</v>
      </c>
      <c r="B153" s="63" t="s">
        <v>356</v>
      </c>
      <c r="C153" s="267" t="s">
        <v>35</v>
      </c>
      <c r="D153" s="59">
        <f t="shared" ref="D153:E153" si="30">D154+D159+D160</f>
        <v>527647.23</v>
      </c>
      <c r="E153" s="59">
        <f t="shared" si="30"/>
        <v>814089.29</v>
      </c>
      <c r="F153" s="44">
        <f t="shared" si="26"/>
        <v>154.28666042651261</v>
      </c>
    </row>
    <row r="154" spans="1:6" ht="12.75" customHeight="1" x14ac:dyDescent="0.2">
      <c r="A154" s="62">
        <v>311</v>
      </c>
      <c r="B154" s="63" t="s">
        <v>357</v>
      </c>
      <c r="C154" s="267" t="s">
        <v>358</v>
      </c>
      <c r="D154" s="59">
        <f t="shared" ref="D154:E154" si="31">SUM(D155:D158)</f>
        <v>435853.69</v>
      </c>
      <c r="E154" s="59">
        <f t="shared" si="31"/>
        <v>680752.68</v>
      </c>
      <c r="F154" s="44">
        <f t="shared" si="26"/>
        <v>156.18834843408118</v>
      </c>
    </row>
    <row r="155" spans="1:6" ht="12.75" customHeight="1" x14ac:dyDescent="0.2">
      <c r="A155" s="62">
        <v>3111</v>
      </c>
      <c r="B155" s="63" t="s">
        <v>359</v>
      </c>
      <c r="C155" s="267" t="s">
        <v>360</v>
      </c>
      <c r="D155" s="193">
        <v>418548.26</v>
      </c>
      <c r="E155" s="193">
        <v>649959.51</v>
      </c>
      <c r="F155" s="44">
        <f t="shared" si="26"/>
        <v>155.28902449624326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16093.42</v>
      </c>
      <c r="E157" s="193">
        <v>28533.16</v>
      </c>
      <c r="F157" s="44">
        <f t="shared" si="26"/>
        <v>177.2970568095532</v>
      </c>
    </row>
    <row r="158" spans="1:6" ht="12.75" customHeight="1" x14ac:dyDescent="0.2">
      <c r="A158" s="62">
        <v>3114</v>
      </c>
      <c r="B158" s="64" t="s">
        <v>365</v>
      </c>
      <c r="C158" s="267" t="s">
        <v>366</v>
      </c>
      <c r="D158" s="193">
        <v>1212.01</v>
      </c>
      <c r="E158" s="193">
        <v>2260.0100000000002</v>
      </c>
      <c r="F158" s="44">
        <f t="shared" si="26"/>
        <v>186.46793343289249</v>
      </c>
    </row>
    <row r="159" spans="1:6" ht="12.75" customHeight="1" x14ac:dyDescent="0.2">
      <c r="A159" s="62">
        <v>312</v>
      </c>
      <c r="B159" s="64" t="s">
        <v>367</v>
      </c>
      <c r="C159" s="267" t="s">
        <v>368</v>
      </c>
      <c r="D159" s="193">
        <v>19980.810000000001</v>
      </c>
      <c r="E159" s="193">
        <v>20945.099999999999</v>
      </c>
      <c r="F159" s="44">
        <f t="shared" si="26"/>
        <v>104.82608062435905</v>
      </c>
    </row>
    <row r="160" spans="1:6" ht="12.75" customHeight="1" x14ac:dyDescent="0.2">
      <c r="A160" s="62">
        <v>313</v>
      </c>
      <c r="B160" s="64" t="s">
        <v>369</v>
      </c>
      <c r="C160" s="267" t="s">
        <v>370</v>
      </c>
      <c r="D160" s="59">
        <f t="shared" ref="D160:E160" si="32">SUM(D161:D163)</f>
        <v>71812.73</v>
      </c>
      <c r="E160" s="59">
        <f t="shared" si="32"/>
        <v>112391.51</v>
      </c>
      <c r="F160" s="44">
        <f t="shared" si="26"/>
        <v>156.50638821278625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71812.73</v>
      </c>
      <c r="E162" s="193">
        <v>112391.51</v>
      </c>
      <c r="F162" s="44">
        <f t="shared" si="26"/>
        <v>156.50638821278625</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93064.909999999989</v>
      </c>
      <c r="E164" s="59">
        <f>E165+E170+E178+E188+E189+E194</f>
        <v>107375.81</v>
      </c>
      <c r="F164" s="44">
        <f t="shared" si="26"/>
        <v>115.37733179992331</v>
      </c>
    </row>
    <row r="165" spans="1:6" ht="12.75" customHeight="1" x14ac:dyDescent="0.2">
      <c r="A165" s="62">
        <v>321</v>
      </c>
      <c r="B165" s="63" t="s">
        <v>379</v>
      </c>
      <c r="C165" s="267" t="s">
        <v>380</v>
      </c>
      <c r="D165" s="59">
        <f t="shared" ref="D165:E165" si="33">SUM(D166:D169)</f>
        <v>14058.4</v>
      </c>
      <c r="E165" s="59">
        <f t="shared" si="33"/>
        <v>13392.36</v>
      </c>
      <c r="F165" s="44">
        <f t="shared" si="26"/>
        <v>95.262334262789523</v>
      </c>
    </row>
    <row r="166" spans="1:6" ht="12.75" customHeight="1" x14ac:dyDescent="0.2">
      <c r="A166" s="62">
        <v>3211</v>
      </c>
      <c r="B166" s="63" t="s">
        <v>381</v>
      </c>
      <c r="C166" s="267" t="s">
        <v>382</v>
      </c>
      <c r="D166" s="193">
        <v>6307.44</v>
      </c>
      <c r="E166" s="193">
        <v>6168.51</v>
      </c>
      <c r="F166" s="44">
        <f t="shared" si="26"/>
        <v>97.797363114036756</v>
      </c>
    </row>
    <row r="167" spans="1:6" ht="12.75" customHeight="1" x14ac:dyDescent="0.2">
      <c r="A167" s="62">
        <v>3212</v>
      </c>
      <c r="B167" s="63" t="s">
        <v>383</v>
      </c>
      <c r="C167" s="267" t="s">
        <v>384</v>
      </c>
      <c r="D167" s="193">
        <v>7326.96</v>
      </c>
      <c r="E167" s="193">
        <v>6914.85</v>
      </c>
      <c r="F167" s="44">
        <f t="shared" si="26"/>
        <v>94.375429919093321</v>
      </c>
    </row>
    <row r="168" spans="1:6" ht="12.75" customHeight="1" x14ac:dyDescent="0.2">
      <c r="A168" s="62">
        <v>3213</v>
      </c>
      <c r="B168" s="63" t="s">
        <v>385</v>
      </c>
      <c r="C168" s="267" t="s">
        <v>386</v>
      </c>
      <c r="D168" s="193">
        <v>424</v>
      </c>
      <c r="E168" s="193">
        <v>309</v>
      </c>
      <c r="F168" s="44">
        <f t="shared" si="26"/>
        <v>72.877358490566039</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57081.119999999995</v>
      </c>
      <c r="E170" s="59">
        <f t="shared" si="34"/>
        <v>60077.46</v>
      </c>
      <c r="F170" s="44">
        <f t="shared" si="26"/>
        <v>105.24926630731844</v>
      </c>
    </row>
    <row r="171" spans="1:6" ht="12.75" customHeight="1" x14ac:dyDescent="0.2">
      <c r="A171" s="62">
        <v>3221</v>
      </c>
      <c r="B171" s="63" t="s">
        <v>391</v>
      </c>
      <c r="C171" s="267" t="s">
        <v>392</v>
      </c>
      <c r="D171" s="193">
        <v>7830.74</v>
      </c>
      <c r="E171" s="193">
        <v>7475.56</v>
      </c>
      <c r="F171" s="44">
        <f t="shared" si="26"/>
        <v>95.464285623070111</v>
      </c>
    </row>
    <row r="172" spans="1:6" ht="12.75" customHeight="1" x14ac:dyDescent="0.2">
      <c r="A172" s="62">
        <v>3222</v>
      </c>
      <c r="B172" s="63" t="s">
        <v>393</v>
      </c>
      <c r="C172" s="267" t="s">
        <v>394</v>
      </c>
      <c r="D172" s="193">
        <v>33798.559999999998</v>
      </c>
      <c r="E172" s="193">
        <v>35897.379999999997</v>
      </c>
      <c r="F172" s="44">
        <f t="shared" si="26"/>
        <v>106.20979118637007</v>
      </c>
    </row>
    <row r="173" spans="1:6" ht="12.75" customHeight="1" x14ac:dyDescent="0.2">
      <c r="A173" s="62">
        <v>3223</v>
      </c>
      <c r="B173" s="64" t="s">
        <v>395</v>
      </c>
      <c r="C173" s="267" t="s">
        <v>396</v>
      </c>
      <c r="D173" s="193">
        <v>11852.66</v>
      </c>
      <c r="E173" s="193">
        <v>12603.07</v>
      </c>
      <c r="F173" s="44">
        <f t="shared" si="26"/>
        <v>106.33115266952736</v>
      </c>
    </row>
    <row r="174" spans="1:6" ht="12.75" customHeight="1" x14ac:dyDescent="0.2">
      <c r="A174" s="62">
        <v>3224</v>
      </c>
      <c r="B174" s="64" t="s">
        <v>397</v>
      </c>
      <c r="C174" s="267" t="s">
        <v>398</v>
      </c>
      <c r="D174" s="193">
        <v>188.58</v>
      </c>
      <c r="E174" s="193">
        <v>2715.08</v>
      </c>
      <c r="F174" s="44">
        <f t="shared" si="26"/>
        <v>1439.7497083465903</v>
      </c>
    </row>
    <row r="175" spans="1:6" ht="12.75" customHeight="1" x14ac:dyDescent="0.2">
      <c r="A175" s="62">
        <v>3225</v>
      </c>
      <c r="B175" s="64" t="s">
        <v>399</v>
      </c>
      <c r="C175" s="267" t="s">
        <v>400</v>
      </c>
      <c r="D175" s="193">
        <v>3071.86</v>
      </c>
      <c r="E175" s="193">
        <v>923.87</v>
      </c>
      <c r="F175" s="44">
        <f t="shared" si="26"/>
        <v>30.075263846659677</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338.72</v>
      </c>
      <c r="E177" s="193">
        <v>462.5</v>
      </c>
      <c r="F177" s="44">
        <f t="shared" si="26"/>
        <v>136.54345772319317</v>
      </c>
    </row>
    <row r="178" spans="1:6" ht="12.75" customHeight="1" x14ac:dyDescent="0.2">
      <c r="A178" s="62">
        <v>323</v>
      </c>
      <c r="B178" s="64" t="s">
        <v>405</v>
      </c>
      <c r="C178" s="267" t="s">
        <v>406</v>
      </c>
      <c r="D178" s="59">
        <f t="shared" ref="D178:E178" si="35">SUM(D179:D187)</f>
        <v>15846.470000000001</v>
      </c>
      <c r="E178" s="59">
        <f t="shared" si="35"/>
        <v>25493.42</v>
      </c>
      <c r="F178" s="44">
        <f t="shared" si="26"/>
        <v>160.87759608291307</v>
      </c>
    </row>
    <row r="179" spans="1:6" ht="12.75" customHeight="1" x14ac:dyDescent="0.2">
      <c r="A179" s="62">
        <v>3231</v>
      </c>
      <c r="B179" s="64" t="s">
        <v>407</v>
      </c>
      <c r="C179" s="267" t="s">
        <v>408</v>
      </c>
      <c r="D179" s="193">
        <v>2413.23</v>
      </c>
      <c r="E179" s="193">
        <v>1712.07</v>
      </c>
      <c r="F179" s="44">
        <f t="shared" si="26"/>
        <v>70.945164779154908</v>
      </c>
    </row>
    <row r="180" spans="1:6" ht="12.75" customHeight="1" x14ac:dyDescent="0.2">
      <c r="A180" s="62">
        <v>3232</v>
      </c>
      <c r="B180" s="64" t="s">
        <v>409</v>
      </c>
      <c r="C180" s="267" t="s">
        <v>410</v>
      </c>
      <c r="D180" s="193">
        <v>2850.2</v>
      </c>
      <c r="E180" s="193">
        <v>5054.6400000000003</v>
      </c>
      <c r="F180" s="44">
        <f t="shared" si="26"/>
        <v>177.34334432671395</v>
      </c>
    </row>
    <row r="181" spans="1:6" ht="12.75" customHeight="1" x14ac:dyDescent="0.2">
      <c r="A181" s="62">
        <v>3233</v>
      </c>
      <c r="B181" s="64" t="s">
        <v>411</v>
      </c>
      <c r="C181" s="267" t="s">
        <v>412</v>
      </c>
      <c r="D181" s="193">
        <v>63.72</v>
      </c>
      <c r="E181" s="193">
        <v>63.72</v>
      </c>
      <c r="F181" s="44">
        <f t="shared" si="26"/>
        <v>100</v>
      </c>
    </row>
    <row r="182" spans="1:6" ht="12.75" customHeight="1" x14ac:dyDescent="0.2">
      <c r="A182" s="62">
        <v>3234</v>
      </c>
      <c r="B182" s="64" t="s">
        <v>413</v>
      </c>
      <c r="C182" s="267" t="s">
        <v>414</v>
      </c>
      <c r="D182" s="193">
        <v>4056.05</v>
      </c>
      <c r="E182" s="193">
        <v>3913.5</v>
      </c>
      <c r="F182" s="44">
        <f t="shared" si="26"/>
        <v>96.485496973656637</v>
      </c>
    </row>
    <row r="183" spans="1:6" ht="12.75" customHeight="1" x14ac:dyDescent="0.2">
      <c r="A183" s="62">
        <v>3235</v>
      </c>
      <c r="B183" s="63" t="s">
        <v>415</v>
      </c>
      <c r="C183" s="267" t="s">
        <v>416</v>
      </c>
      <c r="D183" s="193">
        <v>38.36</v>
      </c>
      <c r="E183" s="193">
        <v>27.4</v>
      </c>
      <c r="F183" s="44">
        <f t="shared" si="26"/>
        <v>71.428571428571431</v>
      </c>
    </row>
    <row r="184" spans="1:6" ht="12.75" customHeight="1" x14ac:dyDescent="0.2">
      <c r="A184" s="62">
        <v>3236</v>
      </c>
      <c r="B184" s="63" t="s">
        <v>417</v>
      </c>
      <c r="C184" s="267" t="s">
        <v>418</v>
      </c>
      <c r="D184" s="193">
        <v>3204.35</v>
      </c>
      <c r="E184" s="193">
        <v>4053.22</v>
      </c>
      <c r="F184" s="44">
        <f t="shared" si="26"/>
        <v>126.49117605754677</v>
      </c>
    </row>
    <row r="185" spans="1:6" ht="12.75" customHeight="1" x14ac:dyDescent="0.2">
      <c r="A185" s="62">
        <v>3237</v>
      </c>
      <c r="B185" s="63" t="s">
        <v>419</v>
      </c>
      <c r="C185" s="267" t="s">
        <v>420</v>
      </c>
      <c r="D185" s="193">
        <v>1101.48</v>
      </c>
      <c r="E185" s="193">
        <v>1169.6400000000001</v>
      </c>
      <c r="F185" s="44">
        <f t="shared" si="26"/>
        <v>106.18803791262665</v>
      </c>
    </row>
    <row r="186" spans="1:6" ht="12.75" customHeight="1" x14ac:dyDescent="0.2">
      <c r="A186" s="62">
        <v>3238</v>
      </c>
      <c r="B186" s="63" t="s">
        <v>421</v>
      </c>
      <c r="C186" s="267" t="s">
        <v>422</v>
      </c>
      <c r="D186" s="193">
        <v>1920</v>
      </c>
      <c r="E186" s="193">
        <v>2077.5</v>
      </c>
      <c r="F186" s="44">
        <f t="shared" si="26"/>
        <v>108.203125</v>
      </c>
    </row>
    <row r="187" spans="1:6" ht="12.75" customHeight="1" x14ac:dyDescent="0.2">
      <c r="A187" s="62">
        <v>3239</v>
      </c>
      <c r="B187" s="63" t="s">
        <v>423</v>
      </c>
      <c r="C187" s="267" t="s">
        <v>424</v>
      </c>
      <c r="D187" s="193">
        <v>199.08</v>
      </c>
      <c r="E187" s="193">
        <v>7421.73</v>
      </c>
      <c r="F187" s="44">
        <f t="shared" si="26"/>
        <v>3728.0138637733571</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6078.92</v>
      </c>
      <c r="E194" s="59">
        <f t="shared" si="36"/>
        <v>8412.57</v>
      </c>
      <c r="F194" s="44">
        <f t="shared" si="26"/>
        <v>138.38922045363319</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1320.39</v>
      </c>
      <c r="E196" s="193">
        <v>1386.77</v>
      </c>
      <c r="F196" s="44">
        <f t="shared" si="26"/>
        <v>105.02730253940122</v>
      </c>
    </row>
    <row r="197" spans="1:6" ht="12.75" customHeight="1" x14ac:dyDescent="0.2">
      <c r="A197" s="62">
        <v>3293</v>
      </c>
      <c r="B197" s="63" t="s">
        <v>443</v>
      </c>
      <c r="C197" s="267" t="s">
        <v>444</v>
      </c>
      <c r="D197" s="193">
        <v>434.82</v>
      </c>
      <c r="E197" s="193">
        <v>0</v>
      </c>
      <c r="F197" s="44">
        <f t="shared" si="26"/>
        <v>0</v>
      </c>
    </row>
    <row r="198" spans="1:6" ht="12.75" customHeight="1" x14ac:dyDescent="0.2">
      <c r="A198" s="62">
        <v>3294</v>
      </c>
      <c r="B198" s="63" t="s">
        <v>445</v>
      </c>
      <c r="C198" s="267" t="s">
        <v>446</v>
      </c>
      <c r="D198" s="193">
        <v>108.09</v>
      </c>
      <c r="E198" s="193">
        <v>150</v>
      </c>
      <c r="F198" s="44">
        <f t="shared" si="26"/>
        <v>138.77324451845683</v>
      </c>
    </row>
    <row r="199" spans="1:6" ht="12.75" customHeight="1" x14ac:dyDescent="0.2">
      <c r="A199" s="62">
        <v>3295</v>
      </c>
      <c r="B199" s="63" t="s">
        <v>447</v>
      </c>
      <c r="C199" s="267" t="s">
        <v>448</v>
      </c>
      <c r="D199" s="193">
        <v>3087.77</v>
      </c>
      <c r="E199" s="193">
        <v>2986.88</v>
      </c>
      <c r="F199" s="44">
        <f t="shared" si="26"/>
        <v>96.732593425028426</v>
      </c>
    </row>
    <row r="200" spans="1:6" ht="12.75" customHeight="1" x14ac:dyDescent="0.2">
      <c r="A200" s="62" t="s">
        <v>449</v>
      </c>
      <c r="B200" s="63" t="s">
        <v>450</v>
      </c>
      <c r="C200" s="267" t="s">
        <v>449</v>
      </c>
      <c r="D200" s="193">
        <v>15.6</v>
      </c>
      <c r="E200" s="193">
        <v>0</v>
      </c>
      <c r="F200" s="44">
        <f t="shared" si="26"/>
        <v>0</v>
      </c>
    </row>
    <row r="201" spans="1:6" ht="12.75" customHeight="1" x14ac:dyDescent="0.2">
      <c r="A201" s="62">
        <v>3299</v>
      </c>
      <c r="B201" s="63" t="s">
        <v>451</v>
      </c>
      <c r="C201" s="267" t="s">
        <v>452</v>
      </c>
      <c r="D201" s="193">
        <v>1112.25</v>
      </c>
      <c r="E201" s="193">
        <v>3888.92</v>
      </c>
      <c r="F201" s="44">
        <f t="shared" si="26"/>
        <v>349.64441447516299</v>
      </c>
    </row>
    <row r="202" spans="1:6" ht="12.75" customHeight="1" x14ac:dyDescent="0.2">
      <c r="A202" s="62">
        <v>34</v>
      </c>
      <c r="B202" s="182" t="s">
        <v>453</v>
      </c>
      <c r="C202" s="267" t="s">
        <v>454</v>
      </c>
      <c r="D202" s="59">
        <f t="shared" ref="D202:E202" si="37">D203+D208+D216</f>
        <v>406.10999999999996</v>
      </c>
      <c r="E202" s="59">
        <f t="shared" si="37"/>
        <v>74.099999999999994</v>
      </c>
      <c r="F202" s="44">
        <f t="shared" si="26"/>
        <v>18.246287951540225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406.10999999999996</v>
      </c>
      <c r="E216" s="59">
        <f t="shared" si="40"/>
        <v>74.099999999999994</v>
      </c>
      <c r="F216" s="44">
        <f t="shared" si="26"/>
        <v>18.246287951540225</v>
      </c>
    </row>
    <row r="217" spans="1:6" ht="12.75" customHeight="1" x14ac:dyDescent="0.2">
      <c r="A217" s="62">
        <v>3431</v>
      </c>
      <c r="B217" s="181" t="s">
        <v>483</v>
      </c>
      <c r="C217" s="267" t="s">
        <v>484</v>
      </c>
      <c r="D217" s="193">
        <v>348.03</v>
      </c>
      <c r="E217" s="193">
        <v>73.5</v>
      </c>
      <c r="F217" s="44">
        <f t="shared" si="26"/>
        <v>21.118869063011811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0.6</v>
      </c>
      <c r="F219" s="44" t="str">
        <f t="shared" si="26"/>
        <v>-</v>
      </c>
    </row>
    <row r="220" spans="1:6" ht="12.75" customHeight="1" x14ac:dyDescent="0.2">
      <c r="A220" s="62">
        <v>3434</v>
      </c>
      <c r="B220" s="64" t="s">
        <v>489</v>
      </c>
      <c r="C220" s="267" t="s">
        <v>490</v>
      </c>
      <c r="D220" s="193">
        <v>58.08</v>
      </c>
      <c r="E220" s="193"/>
      <c r="F220" s="44">
        <f t="shared" si="26"/>
        <v>0</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60</v>
      </c>
      <c r="E262" s="59">
        <f t="shared" si="55"/>
        <v>0</v>
      </c>
      <c r="F262" s="44">
        <f t="shared" ref="F262:F268" si="56">IF(D262&lt;&gt;0,IF(E262/D262&gt;=100,"&gt;&gt;100",E262/D262*100),"-")</f>
        <v>0</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60</v>
      </c>
      <c r="E269" s="59">
        <f t="shared" si="58"/>
        <v>0</v>
      </c>
      <c r="F269" s="44">
        <f t="shared" ref="F269:F272" si="59">IF(D269&lt;&gt;0,IF(E269/D269&gt;=100,"&gt;&gt;100",E269/D269*100),"-")</f>
        <v>0</v>
      </c>
    </row>
    <row r="270" spans="1:6" ht="12.75" customHeight="1" x14ac:dyDescent="0.2">
      <c r="A270" s="62">
        <v>3721</v>
      </c>
      <c r="B270" s="64" t="s">
        <v>580</v>
      </c>
      <c r="C270" s="267" t="s">
        <v>581</v>
      </c>
      <c r="D270" s="193">
        <v>60</v>
      </c>
      <c r="E270" s="193"/>
      <c r="F270" s="44">
        <f t="shared" si="59"/>
        <v>0</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540.69000000000005</v>
      </c>
      <c r="E273" s="59">
        <f t="shared" si="60"/>
        <v>525.24</v>
      </c>
      <c r="F273" s="44">
        <f t="shared" ref="F273:F277" si="61">IF(D273&lt;&gt;0,IF(E273/D273&gt;=100,"&gt;&gt;100",E273/D273*100),"-")</f>
        <v>97.142540087665751</v>
      </c>
    </row>
    <row r="274" spans="1:6" ht="12.75" customHeight="1" x14ac:dyDescent="0.2">
      <c r="A274" s="62">
        <v>381</v>
      </c>
      <c r="B274" s="63" t="s">
        <v>588</v>
      </c>
      <c r="C274" s="267" t="s">
        <v>589</v>
      </c>
      <c r="D274" s="59">
        <f t="shared" ref="D274:E274" si="62">SUM(D275:D277)</f>
        <v>540.69000000000005</v>
      </c>
      <c r="E274" s="59">
        <f t="shared" si="62"/>
        <v>525.24</v>
      </c>
      <c r="F274" s="44">
        <f t="shared" si="61"/>
        <v>97.142540087665751</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540.69000000000005</v>
      </c>
      <c r="E276" s="193">
        <v>525.24</v>
      </c>
      <c r="F276" s="44">
        <f t="shared" si="61"/>
        <v>97.142540087665751</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621718.93999999994</v>
      </c>
      <c r="E299" s="59">
        <f>E152-E297+E298</f>
        <v>922064.44000000006</v>
      </c>
      <c r="F299" s="44">
        <f t="shared" si="68"/>
        <v>148.30888697069454</v>
      </c>
    </row>
    <row r="300" spans="1:6" ht="12.75" customHeight="1" x14ac:dyDescent="0.2">
      <c r="A300" s="62" t="s">
        <v>629</v>
      </c>
      <c r="B300" s="63" t="s">
        <v>640</v>
      </c>
      <c r="C300" s="267" t="s">
        <v>641</v>
      </c>
      <c r="D300" s="59">
        <f>IF(D6&gt;=D299,D6-D299,0)</f>
        <v>27031.670000000158</v>
      </c>
      <c r="E300" s="59">
        <f>IF(E6&gt;=E299,E6-E299,0)</f>
        <v>0</v>
      </c>
      <c r="F300" s="44">
        <f t="shared" si="68"/>
        <v>0</v>
      </c>
    </row>
    <row r="301" spans="1:6" ht="12.75" customHeight="1" x14ac:dyDescent="0.2">
      <c r="A301" s="62" t="s">
        <v>629</v>
      </c>
      <c r="B301" s="63" t="s">
        <v>642</v>
      </c>
      <c r="C301" s="267" t="s">
        <v>643</v>
      </c>
      <c r="D301" s="59">
        <f>IF(D299&gt;=D6,D299-D6,0)</f>
        <v>0</v>
      </c>
      <c r="E301" s="59">
        <f>IF(E299&gt;=E6,E299-E6,0)</f>
        <v>25790.089999999967</v>
      </c>
      <c r="F301" s="44" t="str">
        <f t="shared" si="68"/>
        <v>-</v>
      </c>
    </row>
    <row r="302" spans="1:6" ht="12.75" customHeight="1" x14ac:dyDescent="0.2">
      <c r="A302" s="62">
        <v>92211</v>
      </c>
      <c r="B302" s="63" t="s">
        <v>644</v>
      </c>
      <c r="C302" s="267" t="s">
        <v>645</v>
      </c>
      <c r="D302" s="193">
        <v>0</v>
      </c>
      <c r="E302" s="193">
        <v>77438.899999999994</v>
      </c>
      <c r="F302" s="44" t="str">
        <f t="shared" si="68"/>
        <v>-</v>
      </c>
    </row>
    <row r="303" spans="1:6" ht="12.75" customHeight="1" x14ac:dyDescent="0.2">
      <c r="A303" s="62">
        <v>92221</v>
      </c>
      <c r="B303" s="63" t="s">
        <v>646</v>
      </c>
      <c r="C303" s="267" t="s">
        <v>647</v>
      </c>
      <c r="D303" s="193">
        <v>7155.6</v>
      </c>
      <c r="E303" s="193">
        <v>0</v>
      </c>
      <c r="F303" s="44">
        <f t="shared" si="68"/>
        <v>0</v>
      </c>
    </row>
    <row r="304" spans="1:6" ht="12.75" customHeight="1" x14ac:dyDescent="0.2">
      <c r="A304" s="62">
        <v>96</v>
      </c>
      <c r="B304" s="228" t="s">
        <v>648</v>
      </c>
      <c r="C304" s="267" t="s">
        <v>649</v>
      </c>
      <c r="D304" s="193">
        <v>0</v>
      </c>
      <c r="E304" s="193">
        <v>147076.85</v>
      </c>
      <c r="F304" s="44" t="str">
        <f t="shared" si="68"/>
        <v>-</v>
      </c>
    </row>
    <row r="305" spans="1:6" ht="12" x14ac:dyDescent="0.2">
      <c r="A305" s="62">
        <v>9661</v>
      </c>
      <c r="B305" s="228" t="s">
        <v>650</v>
      </c>
      <c r="C305" s="267" t="s">
        <v>651</v>
      </c>
      <c r="D305" s="193">
        <v>4500.04</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5481.2</v>
      </c>
      <c r="E360" s="59">
        <f t="shared" si="86"/>
        <v>3858.99</v>
      </c>
      <c r="F360" s="44">
        <f t="shared" si="72"/>
        <v>70.404108589359993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4225.57</v>
      </c>
      <c r="E373" s="59">
        <f t="shared" si="90"/>
        <v>3858.99</v>
      </c>
      <c r="F373" s="44">
        <f t="shared" si="72"/>
        <v>91.324720688569826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4207.75</v>
      </c>
      <c r="E379" s="59">
        <f t="shared" si="92"/>
        <v>1259.53</v>
      </c>
      <c r="F379" s="44">
        <f t="shared" si="72"/>
        <v>29.933574950983306</v>
      </c>
    </row>
    <row r="380" spans="1:6" ht="12.75" customHeight="1" x14ac:dyDescent="0.2">
      <c r="A380" s="62">
        <v>4221</v>
      </c>
      <c r="B380" s="63" t="s">
        <v>695</v>
      </c>
      <c r="C380" s="267" t="s">
        <v>787</v>
      </c>
      <c r="D380" s="193">
        <v>269</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3500</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438.75</v>
      </c>
      <c r="E386" s="193">
        <v>1259.53</v>
      </c>
      <c r="F386" s="44">
        <f t="shared" si="72"/>
        <v>287.07236467236464</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17.82</v>
      </c>
      <c r="E393" s="59">
        <f t="shared" si="94"/>
        <v>2599.46</v>
      </c>
      <c r="F393" s="44" t="str">
        <f t="shared" si="72"/>
        <v>&gt;&gt;100</v>
      </c>
    </row>
    <row r="394" spans="1:6" ht="12.75" customHeight="1" x14ac:dyDescent="0.2">
      <c r="A394" s="62">
        <v>4241</v>
      </c>
      <c r="B394" s="63" t="s">
        <v>804</v>
      </c>
      <c r="C394" s="267" t="s">
        <v>805</v>
      </c>
      <c r="D394" s="193">
        <v>17.82</v>
      </c>
      <c r="E394" s="193">
        <v>2599.46</v>
      </c>
      <c r="F394" s="44" t="str">
        <f t="shared" si="72"/>
        <v>&gt;&gt;100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1255.6300000000001</v>
      </c>
      <c r="E412" s="59">
        <f t="shared" si="100"/>
        <v>0</v>
      </c>
      <c r="F412" s="44">
        <f t="shared" si="72"/>
        <v>0</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1255.6300000000001</v>
      </c>
      <c r="E414" s="193"/>
      <c r="F414" s="44">
        <f t="shared" si="72"/>
        <v>0</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5481.2</v>
      </c>
      <c r="E418" s="59">
        <f t="shared" si="102"/>
        <v>3858.99</v>
      </c>
      <c r="F418" s="44">
        <f t="shared" si="72"/>
        <v>70.404108589359993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648750.6100000001</v>
      </c>
      <c r="E422" s="59">
        <f>E6+E308</f>
        <v>896274.35000000009</v>
      </c>
      <c r="F422" s="44">
        <f t="shared" si="72"/>
        <v>138.15391248726533</v>
      </c>
    </row>
    <row r="423" spans="1:6" ht="12.75" customHeight="1" x14ac:dyDescent="0.2">
      <c r="A423" s="62" t="s">
        <v>629</v>
      </c>
      <c r="B423" s="63" t="s">
        <v>852</v>
      </c>
      <c r="C423" s="267" t="s">
        <v>853</v>
      </c>
      <c r="D423" s="59">
        <f t="shared" ref="D423:E423" si="103">D299+D360</f>
        <v>627200.1399999999</v>
      </c>
      <c r="E423" s="59">
        <f t="shared" si="103"/>
        <v>925923.43</v>
      </c>
      <c r="F423" s="44">
        <f t="shared" si="72"/>
        <v>147.62806494271513</v>
      </c>
    </row>
    <row r="424" spans="1:6" ht="12.75" customHeight="1" x14ac:dyDescent="0.2">
      <c r="A424" s="62" t="s">
        <v>629</v>
      </c>
      <c r="B424" s="63" t="s">
        <v>854</v>
      </c>
      <c r="C424" s="267" t="s">
        <v>855</v>
      </c>
      <c r="D424" s="59">
        <f t="shared" ref="D424:E424" si="104">IF(D422&gt;=D423,D422-D423,0)</f>
        <v>21550.470000000205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29649.079999999958</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77438.899999999994</v>
      </c>
      <c r="F426" s="44" t="str">
        <f t="shared" si="72"/>
        <v>-</v>
      </c>
    </row>
    <row r="427" spans="1:6" ht="12.75" customHeight="1" x14ac:dyDescent="0.2">
      <c r="A427" s="271" t="s">
        <v>858</v>
      </c>
      <c r="B427" s="63" t="s">
        <v>861</v>
      </c>
      <c r="C427" s="272" t="s">
        <v>862</v>
      </c>
      <c r="D427" s="59">
        <f t="shared" ref="D427:E427" si="107">IF(D303-D302+D420-D419&gt;=0,D303-D302+D420-D419,0)</f>
        <v>7155.6</v>
      </c>
      <c r="E427" s="59">
        <f t="shared" si="107"/>
        <v>0</v>
      </c>
      <c r="F427" s="44">
        <f t="shared" si="72"/>
        <v>0</v>
      </c>
    </row>
    <row r="428" spans="1:6" ht="24" x14ac:dyDescent="0.2">
      <c r="A428" s="269" t="s">
        <v>863</v>
      </c>
      <c r="B428" s="263" t="s">
        <v>864</v>
      </c>
      <c r="C428" s="270" t="s">
        <v>865</v>
      </c>
      <c r="D428" s="80">
        <f t="shared" ref="D428:E428" si="108">D304+D421</f>
        <v>0</v>
      </c>
      <c r="E428" s="80">
        <f t="shared" si="108"/>
        <v>147076.85</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648750.6100000001</v>
      </c>
      <c r="E643" s="59">
        <f>E422+E430</f>
        <v>896274.35000000009</v>
      </c>
      <c r="F643" s="44">
        <f t="shared" si="109"/>
        <v>138.15391248726533</v>
      </c>
    </row>
    <row r="644" spans="1:6" ht="12.75" customHeight="1" x14ac:dyDescent="0.2">
      <c r="A644" s="62" t="s">
        <v>629</v>
      </c>
      <c r="B644" s="63" t="s">
        <v>1285</v>
      </c>
      <c r="C644" s="267" t="s">
        <v>1286</v>
      </c>
      <c r="D644" s="59">
        <f>D423+D535</f>
        <v>627200.1399999999</v>
      </c>
      <c r="E644" s="59">
        <f>E423+E535</f>
        <v>925923.43</v>
      </c>
      <c r="F644" s="44">
        <f t="shared" si="109"/>
        <v>147.62806494271513</v>
      </c>
    </row>
    <row r="645" spans="1:6" ht="12.75" customHeight="1" x14ac:dyDescent="0.2">
      <c r="A645" s="62" t="s">
        <v>629</v>
      </c>
      <c r="B645" s="63" t="s">
        <v>1287</v>
      </c>
      <c r="C645" s="267" t="s">
        <v>1288</v>
      </c>
      <c r="D645" s="59">
        <f t="shared" ref="D645:E645" si="163">IF(D643&gt;=D644,D643-D644,0)</f>
        <v>21550.470000000205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29649.079999999958</v>
      </c>
      <c r="F646" s="44" t="str">
        <f t="shared" si="109"/>
        <v>-</v>
      </c>
    </row>
    <row r="647" spans="1:6" ht="24" x14ac:dyDescent="0.2">
      <c r="A647" s="271" t="s">
        <v>1291</v>
      </c>
      <c r="B647" s="63" t="s">
        <v>1292</v>
      </c>
      <c r="C647" s="272" t="s">
        <v>1291</v>
      </c>
      <c r="D647" s="59">
        <f>IF(D426-D427+D641-D642&gt;=0,D426-D427+D641-D642,0)</f>
        <v>0</v>
      </c>
      <c r="E647" s="59">
        <f>IF(E426-E427+E641-E642&gt;=0,E426-E427+E641-E642,0)</f>
        <v>77438.899999999994</v>
      </c>
      <c r="F647" s="44" t="str">
        <f t="shared" si="109"/>
        <v>-</v>
      </c>
    </row>
    <row r="648" spans="1:6" ht="24" x14ac:dyDescent="0.2">
      <c r="A648" s="271" t="s">
        <v>1293</v>
      </c>
      <c r="B648" s="63" t="s">
        <v>1294</v>
      </c>
      <c r="C648" s="272" t="s">
        <v>1293</v>
      </c>
      <c r="D648" s="59">
        <f>IF(D427-D426+D642-D641&gt;=0,D427-D426+D642-D641,0)</f>
        <v>7155.6</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14394.870000000205</v>
      </c>
      <c r="E649" s="59">
        <f t="shared" si="165"/>
        <v>47789.820000000036</v>
      </c>
      <c r="F649" s="44">
        <f t="shared" si="109"/>
        <v>331.99202215788927</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107683.26</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15959.83</v>
      </c>
      <c r="E653" s="193">
        <v>10749.35</v>
      </c>
      <c r="F653" s="44">
        <f t="shared" ref="F653:F740" si="167">IF(D653&lt;&gt;0,IF(E653/D653&gt;=100,"&gt;&gt;100",E653/D653*100),"-")</f>
        <v>67.352534456820649</v>
      </c>
    </row>
    <row r="654" spans="1:6" ht="12.75" customHeight="1" x14ac:dyDescent="0.2">
      <c r="A654" s="62" t="s">
        <v>1304</v>
      </c>
      <c r="B654" s="63" t="s">
        <v>1305</v>
      </c>
      <c r="C654" s="267" t="s">
        <v>1304</v>
      </c>
      <c r="D654" s="193">
        <v>102617.57</v>
      </c>
      <c r="E654" s="193">
        <v>78917.22</v>
      </c>
      <c r="F654" s="44">
        <f t="shared" si="167"/>
        <v>76.904198764402622</v>
      </c>
    </row>
    <row r="655" spans="1:6" ht="12.75" customHeight="1" x14ac:dyDescent="0.2">
      <c r="A655" s="62" t="s">
        <v>1306</v>
      </c>
      <c r="B655" s="63" t="s">
        <v>1307</v>
      </c>
      <c r="C655" s="267" t="s">
        <v>1306</v>
      </c>
      <c r="D655" s="193">
        <v>103774.66</v>
      </c>
      <c r="E655" s="193">
        <v>76884.39</v>
      </c>
      <c r="F655" s="44">
        <f t="shared" si="167"/>
        <v>74.087826450117973</v>
      </c>
    </row>
    <row r="656" spans="1:6" ht="24" x14ac:dyDescent="0.2">
      <c r="A656" s="62">
        <v>11</v>
      </c>
      <c r="B656" s="63" t="s">
        <v>1308</v>
      </c>
      <c r="C656" s="267" t="s">
        <v>1309</v>
      </c>
      <c r="D656" s="59">
        <f t="shared" ref="D656:E656" si="168">+D653+D654-D655</f>
        <v>14802.740000000005</v>
      </c>
      <c r="E656" s="59">
        <f t="shared" si="168"/>
        <v>12782.180000000008</v>
      </c>
      <c r="F656" s="44">
        <f t="shared" si="167"/>
        <v>86.350094644640123</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55</v>
      </c>
      <c r="E658" s="273">
        <v>55</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42</v>
      </c>
      <c r="E660" s="273">
        <v>43</v>
      </c>
      <c r="F660" s="44">
        <f t="shared" si="167"/>
        <v>102.38095238095238</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577756.52</v>
      </c>
      <c r="E683" s="191">
        <v>825865.56</v>
      </c>
      <c r="F683" s="70">
        <f t="shared" si="167"/>
        <v>142.94352922230976</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v>2939.26</v>
      </c>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11546.92</v>
      </c>
      <c r="E724" s="191">
        <v>7310.25</v>
      </c>
      <c r="F724" s="70">
        <f t="shared" si="167"/>
        <v>63.30909021626546</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19980.8</v>
      </c>
      <c r="E733" s="191">
        <v>441.44</v>
      </c>
      <c r="F733" s="70">
        <f t="shared" si="167"/>
        <v>2.2093209481101859</v>
      </c>
    </row>
    <row r="734" spans="1:6" ht="12.75" customHeight="1" x14ac:dyDescent="0.2">
      <c r="A734" s="69">
        <v>32121</v>
      </c>
      <c r="B734" s="64" t="s">
        <v>1445</v>
      </c>
      <c r="C734" s="301" t="s">
        <v>1446</v>
      </c>
      <c r="D734" s="191">
        <v>7326.96</v>
      </c>
      <c r="E734" s="191">
        <v>6914.85</v>
      </c>
      <c r="F734" s="70">
        <f t="shared" si="167"/>
        <v>94.375429919093321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2926.59</v>
      </c>
      <c r="E736" s="193">
        <v>3454.17</v>
      </c>
      <c r="F736" s="44">
        <f t="shared" si="167"/>
        <v>118.02712371736391</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1038.98</v>
      </c>
      <c r="E738" s="193">
        <v>746.52</v>
      </c>
      <c r="F738" s="44">
        <f t="shared" si="167"/>
        <v>71.851238714893455</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199.08</v>
      </c>
      <c r="E740" s="191">
        <v>7421.73</v>
      </c>
      <c r="F740" s="70">
        <f t="shared" si="167"/>
        <v>3728.0138637733571</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1320.39</v>
      </c>
      <c r="E742" s="191">
        <v>1386.77</v>
      </c>
      <c r="F742" s="70">
        <f t="shared" si="169"/>
        <v>105.02730253940122</v>
      </c>
    </row>
    <row r="743" spans="1:6" ht="12.75" customHeight="1" x14ac:dyDescent="0.2">
      <c r="A743" s="69" t="s">
        <v>1463</v>
      </c>
      <c r="B743" s="64" t="s">
        <v>1464</v>
      </c>
      <c r="C743" s="300" t="s">
        <v>1463</v>
      </c>
      <c r="D743" s="191">
        <v>108.09</v>
      </c>
      <c r="E743" s="191">
        <v>150</v>
      </c>
      <c r="F743" s="70">
        <f t="shared" ref="F743:F744" si="170">IF(D743&lt;&gt;0,IF(E743/D743&gt;=100,"&gt;&gt;100",E743/D743*100),"-")</f>
        <v>138.77324451845683</v>
      </c>
    </row>
    <row r="744" spans="1:6" ht="12.75" customHeight="1" x14ac:dyDescent="0.2">
      <c r="A744" s="69" t="s">
        <v>1465</v>
      </c>
      <c r="B744" s="64" t="s">
        <v>1466</v>
      </c>
      <c r="C744" s="300" t="s">
        <v>1465</v>
      </c>
      <c r="D744" s="191">
        <v>3087.77</v>
      </c>
      <c r="E744" s="191">
        <v>2664</v>
      </c>
      <c r="F744" s="70">
        <f t="shared" si="170"/>
        <v>86.27585603850028</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58.08</v>
      </c>
      <c r="E776" s="191"/>
      <c r="F776" s="70">
        <f t="shared" si="169"/>
        <v>0</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60</v>
      </c>
      <c r="E843" s="193"/>
      <c r="F843" s="44">
        <f t="shared" si="169"/>
        <v>0</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7"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27098.77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829043.42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821671.45000000007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714992.31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106079.8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74.099999999999994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525.24</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3858.99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3512.98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809826.74000000011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805791.96000000008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700286.36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102100.14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128.91999999999999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525.24</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2751.3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4034.78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46315.449999999953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6264.28</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6264.28</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40051.17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40051.17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5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0</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8310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Blahuška</cp:lastModifiedBy>
  <cp:lastPrinted>2025-07-10T09:06:17Z</cp:lastPrinted>
  <dcterms:created xsi:type="dcterms:W3CDTF">2022-04-01T05:14:30Z</dcterms:created>
  <dcterms:modified xsi:type="dcterms:W3CDTF">2025-07-10T09:07:59Z</dcterms:modified>
</cp:coreProperties>
</file>