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Blahuška\OneDrive - CARNET\Desktop\"/>
    </mc:Choice>
  </mc:AlternateContent>
  <xr:revisionPtr revIDLastSave="30" documentId="8_{83CD70C6-2D22-4390-A992-750D4127DAC5}" xr6:coauthVersionLast="37" xr6:coauthVersionMax="37" xr10:uidLastSave="{90CF929C-7465-4908-8416-01C8780E1324}"/>
  <bookViews>
    <workbookView xWindow="0" yWindow="0" windowWidth="28800" windowHeight="12225"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E326" i="9" s="1"/>
  <c r="B326" i="9" s="1"/>
  <c r="G326" i="9"/>
  <c r="F326" i="9"/>
  <c r="H325" i="9"/>
  <c r="G325" i="9"/>
  <c r="E325" i="9" s="1"/>
  <c r="B325" i="9" s="1"/>
  <c r="F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F319" i="9"/>
  <c r="H318" i="9"/>
  <c r="G318" i="9"/>
  <c r="E318" i="9" s="1"/>
  <c r="B318" i="9" s="1"/>
  <c r="F318" i="9"/>
  <c r="H317" i="9"/>
  <c r="G317" i="9"/>
  <c r="F317" i="9"/>
  <c r="E317" i="9"/>
  <c r="B317" i="9" s="1"/>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E291" i="9"/>
  <c r="B291" i="9" s="1"/>
  <c r="M290" i="9"/>
  <c r="L290" i="9"/>
  <c r="F290" i="9" s="1"/>
  <c r="B290" i="9" s="1"/>
  <c r="E290" i="9"/>
  <c r="M289" i="9"/>
  <c r="L289" i="9"/>
  <c r="F289" i="9" s="1"/>
  <c r="E289" i="9"/>
  <c r="M288" i="9"/>
  <c r="L288" i="9"/>
  <c r="F288" i="9"/>
  <c r="B288" i="9" s="1"/>
  <c r="E288" i="9"/>
  <c r="M287" i="9"/>
  <c r="L287" i="9"/>
  <c r="F287" i="9" s="1"/>
  <c r="E287" i="9"/>
  <c r="B287" i="9" s="1"/>
  <c r="M286" i="9"/>
  <c r="L286" i="9"/>
  <c r="F286" i="9" s="1"/>
  <c r="B286" i="9" s="1"/>
  <c r="E286" i="9"/>
  <c r="M285" i="9"/>
  <c r="L285" i="9"/>
  <c r="F285" i="9" s="1"/>
  <c r="E285" i="9"/>
  <c r="M284" i="9"/>
  <c r="L284" i="9"/>
  <c r="F284" i="9"/>
  <c r="E284" i="9"/>
  <c r="B284" i="9" s="1"/>
  <c r="M283" i="9"/>
  <c r="L283" i="9"/>
  <c r="F283" i="9" s="1"/>
  <c r="B283" i="9" s="1"/>
  <c r="E283" i="9"/>
  <c r="M282" i="9"/>
  <c r="L282" i="9"/>
  <c r="F282" i="9" s="1"/>
  <c r="B282" i="9" s="1"/>
  <c r="E282" i="9"/>
  <c r="M281" i="9"/>
  <c r="L281" i="9"/>
  <c r="F281" i="9" s="1"/>
  <c r="E281" i="9"/>
  <c r="B281" i="9" s="1"/>
  <c r="M280" i="9"/>
  <c r="L280" i="9"/>
  <c r="F280" i="9"/>
  <c r="E280" i="9"/>
  <c r="B280" i="9" s="1"/>
  <c r="M279" i="9"/>
  <c r="L279" i="9"/>
  <c r="F279" i="9" s="1"/>
  <c r="B279" i="9" s="1"/>
  <c r="E279" i="9"/>
  <c r="M278" i="9"/>
  <c r="L278" i="9"/>
  <c r="F278" i="9" s="1"/>
  <c r="B278" i="9" s="1"/>
  <c r="E278" i="9"/>
  <c r="M277" i="9"/>
  <c r="L277" i="9"/>
  <c r="F277" i="9" s="1"/>
  <c r="E277" i="9"/>
  <c r="B277" i="9" s="1"/>
  <c r="M276" i="9"/>
  <c r="L276" i="9"/>
  <c r="F276" i="9"/>
  <c r="B276" i="9" s="1"/>
  <c r="E276" i="9"/>
  <c r="M275" i="9"/>
  <c r="L275" i="9"/>
  <c r="F275" i="9" s="1"/>
  <c r="E275" i="9"/>
  <c r="B275" i="9" s="1"/>
  <c r="M274" i="9"/>
  <c r="L274" i="9"/>
  <c r="F274" i="9" s="1"/>
  <c r="B274" i="9" s="1"/>
  <c r="E274" i="9"/>
  <c r="M273" i="9"/>
  <c r="L273" i="9"/>
  <c r="F273" i="9" s="1"/>
  <c r="E273" i="9"/>
  <c r="M272" i="9"/>
  <c r="L272" i="9"/>
  <c r="F272" i="9"/>
  <c r="E272" i="9"/>
  <c r="B272" i="9" s="1"/>
  <c r="M271" i="9"/>
  <c r="L271" i="9"/>
  <c r="F271" i="9" s="1"/>
  <c r="E271" i="9"/>
  <c r="B271" i="9" s="1"/>
  <c r="M270" i="9"/>
  <c r="L270" i="9"/>
  <c r="F270" i="9" s="1"/>
  <c r="B270" i="9" s="1"/>
  <c r="E270" i="9"/>
  <c r="M269" i="9"/>
  <c r="L269" i="9"/>
  <c r="F269" i="9" s="1"/>
  <c r="E269" i="9"/>
  <c r="M268" i="9"/>
  <c r="L268" i="9"/>
  <c r="F268" i="9"/>
  <c r="E268" i="9"/>
  <c r="B268" i="9" s="1"/>
  <c r="M267" i="9"/>
  <c r="L267" i="9"/>
  <c r="F267" i="9" s="1"/>
  <c r="B267" i="9" s="1"/>
  <c r="E267" i="9"/>
  <c r="M266" i="9"/>
  <c r="L266" i="9"/>
  <c r="F266" i="9" s="1"/>
  <c r="B266" i="9" s="1"/>
  <c r="E266" i="9"/>
  <c r="M265" i="9"/>
  <c r="L265" i="9"/>
  <c r="F265" i="9" s="1"/>
  <c r="E265" i="9"/>
  <c r="B265" i="9" s="1"/>
  <c r="M264" i="9"/>
  <c r="L264" i="9"/>
  <c r="F264" i="9"/>
  <c r="E264" i="9"/>
  <c r="B264" i="9" s="1"/>
  <c r="M263" i="9"/>
  <c r="L263" i="9"/>
  <c r="F263" i="9" s="1"/>
  <c r="B263" i="9" s="1"/>
  <c r="E263" i="9"/>
  <c r="M262" i="9"/>
  <c r="L262" i="9"/>
  <c r="F262" i="9" s="1"/>
  <c r="B262" i="9" s="1"/>
  <c r="E262" i="9"/>
  <c r="M261" i="9"/>
  <c r="L261" i="9"/>
  <c r="F261" i="9" s="1"/>
  <c r="E261" i="9"/>
  <c r="B261" i="9" s="1"/>
  <c r="M260" i="9"/>
  <c r="L260" i="9"/>
  <c r="F260" i="9"/>
  <c r="B260" i="9" s="1"/>
  <c r="E260" i="9"/>
  <c r="M259" i="9"/>
  <c r="L259" i="9"/>
  <c r="F259" i="9" s="1"/>
  <c r="E259" i="9"/>
  <c r="B259" i="9" s="1"/>
  <c r="M258" i="9"/>
  <c r="L258" i="9"/>
  <c r="F258" i="9" s="1"/>
  <c r="B258" i="9" s="1"/>
  <c r="E258" i="9"/>
  <c r="M257" i="9"/>
  <c r="L257" i="9"/>
  <c r="F257" i="9" s="1"/>
  <c r="E257" i="9"/>
  <c r="M256" i="9"/>
  <c r="L256" i="9"/>
  <c r="F256" i="9"/>
  <c r="E256" i="9"/>
  <c r="B256" i="9" s="1"/>
  <c r="M255" i="9"/>
  <c r="L255" i="9"/>
  <c r="F255" i="9" s="1"/>
  <c r="E255" i="9"/>
  <c r="B255" i="9" s="1"/>
  <c r="M254" i="9"/>
  <c r="L254" i="9"/>
  <c r="F254" i="9" s="1"/>
  <c r="B254" i="9" s="1"/>
  <c r="E254" i="9"/>
  <c r="M253" i="9"/>
  <c r="L253" i="9"/>
  <c r="F253" i="9" s="1"/>
  <c r="E253" i="9"/>
  <c r="M252" i="9"/>
  <c r="L252" i="9"/>
  <c r="F252" i="9"/>
  <c r="E252" i="9"/>
  <c r="B252" i="9" s="1"/>
  <c r="M251" i="9"/>
  <c r="L251" i="9"/>
  <c r="F251" i="9" s="1"/>
  <c r="E251" i="9"/>
  <c r="M250" i="9"/>
  <c r="L250" i="9"/>
  <c r="F250" i="9" s="1"/>
  <c r="B250" i="9" s="1"/>
  <c r="E250" i="9"/>
  <c r="M249" i="9"/>
  <c r="L249" i="9"/>
  <c r="F249" i="9" s="1"/>
  <c r="E249" i="9"/>
  <c r="B249" i="9" s="1"/>
  <c r="M248" i="9"/>
  <c r="L248" i="9"/>
  <c r="F248" i="9"/>
  <c r="E248" i="9"/>
  <c r="B248" i="9" s="1"/>
  <c r="M247" i="9"/>
  <c r="L247" i="9"/>
  <c r="F247" i="9" s="1"/>
  <c r="B247" i="9" s="1"/>
  <c r="E247" i="9"/>
  <c r="M246" i="9"/>
  <c r="L246" i="9"/>
  <c r="F246" i="9" s="1"/>
  <c r="B246" i="9" s="1"/>
  <c r="E246" i="9"/>
  <c r="M245" i="9"/>
  <c r="L245" i="9"/>
  <c r="F245" i="9" s="1"/>
  <c r="E245" i="9"/>
  <c r="B245" i="9" s="1"/>
  <c r="M244" i="9"/>
  <c r="F244" i="9" s="1"/>
  <c r="L244" i="9"/>
  <c r="E244" i="9"/>
  <c r="M243" i="9"/>
  <c r="L243" i="9"/>
  <c r="E243" i="9"/>
  <c r="M242" i="9"/>
  <c r="L242" i="9"/>
  <c r="E242" i="9"/>
  <c r="M241" i="9"/>
  <c r="F241" i="9" s="1"/>
  <c r="L241" i="9"/>
  <c r="E241" i="9"/>
  <c r="M240" i="9"/>
  <c r="F240" i="9" s="1"/>
  <c r="L240" i="9"/>
  <c r="E240" i="9"/>
  <c r="M239" i="9"/>
  <c r="L239" i="9"/>
  <c r="E239" i="9"/>
  <c r="M238" i="9"/>
  <c r="L238" i="9"/>
  <c r="E238" i="9"/>
  <c r="M237" i="9"/>
  <c r="L237" i="9"/>
  <c r="E237" i="9"/>
  <c r="M236" i="9"/>
  <c r="L236" i="9"/>
  <c r="E236" i="9"/>
  <c r="M235" i="9"/>
  <c r="L235" i="9"/>
  <c r="F235" i="9" s="1"/>
  <c r="B235" i="9" s="1"/>
  <c r="E235" i="9"/>
  <c r="M234" i="9"/>
  <c r="F234" i="9" s="1"/>
  <c r="B234" i="9" s="1"/>
  <c r="L234" i="9"/>
  <c r="E234" i="9"/>
  <c r="M233" i="9"/>
  <c r="L233" i="9"/>
  <c r="F233" i="9" s="1"/>
  <c r="E233" i="9"/>
  <c r="B233" i="9" s="1"/>
  <c r="M232" i="9"/>
  <c r="L232" i="9"/>
  <c r="F232" i="9"/>
  <c r="B232" i="9" s="1"/>
  <c r="E232" i="9"/>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E171" i="9"/>
  <c r="B171" i="9" s="1"/>
  <c r="H170" i="9"/>
  <c r="G170" i="9"/>
  <c r="E170" i="9" s="1"/>
  <c r="B170" i="9" s="1"/>
  <c r="F170" i="9"/>
  <c r="H169" i="9"/>
  <c r="G169" i="9"/>
  <c r="E169" i="9" s="1"/>
  <c r="B169" i="9" s="1"/>
  <c r="F169" i="9"/>
  <c r="H168" i="9"/>
  <c r="G168" i="9"/>
  <c r="F168" i="9"/>
  <c r="E168" i="9"/>
  <c r="B168" i="9" s="1"/>
  <c r="H167" i="9"/>
  <c r="G167" i="9"/>
  <c r="F167" i="9"/>
  <c r="E167" i="9"/>
  <c r="B167" i="9" s="1"/>
  <c r="H166" i="9"/>
  <c r="G166" i="9"/>
  <c r="E166" i="9" s="1"/>
  <c r="B166" i="9" s="1"/>
  <c r="F166" i="9"/>
  <c r="H165" i="9"/>
  <c r="G165" i="9"/>
  <c r="E165" i="9" s="1"/>
  <c r="B165" i="9" s="1"/>
  <c r="F165" i="9"/>
  <c r="H164" i="9"/>
  <c r="G164" i="9"/>
  <c r="F164" i="9"/>
  <c r="E164" i="9"/>
  <c r="B164" i="9" s="1"/>
  <c r="H163" i="9"/>
  <c r="G163" i="9"/>
  <c r="F163" i="9"/>
  <c r="E163" i="9"/>
  <c r="B163" i="9" s="1"/>
  <c r="H162" i="9"/>
  <c r="G162" i="9"/>
  <c r="E162" i="9" s="1"/>
  <c r="B162" i="9" s="1"/>
  <c r="F162" i="9"/>
  <c r="H161" i="9"/>
  <c r="G161" i="9"/>
  <c r="E161" i="9" s="1"/>
  <c r="B161" i="9" s="1"/>
  <c r="F161" i="9"/>
  <c r="H160" i="9"/>
  <c r="G160" i="9"/>
  <c r="F160" i="9"/>
  <c r="E160" i="9"/>
  <c r="B160" i="9" s="1"/>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s="1"/>
  <c r="H143" i="9"/>
  <c r="G143" i="9"/>
  <c r="F143" i="9"/>
  <c r="E143" i="9"/>
  <c r="B143" i="9" s="1"/>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F109" i="9"/>
  <c r="H108" i="9"/>
  <c r="E108" i="9" s="1"/>
  <c r="B108" i="9" s="1"/>
  <c r="G108" i="9"/>
  <c r="F108" i="9"/>
  <c r="H107" i="9"/>
  <c r="G107" i="9"/>
  <c r="F107" i="9"/>
  <c r="E107" i="9"/>
  <c r="B107" i="9" s="1"/>
  <c r="H106" i="9"/>
  <c r="G106" i="9"/>
  <c r="E106" i="9" s="1"/>
  <c r="B106" i="9" s="1"/>
  <c r="F106" i="9"/>
  <c r="H105" i="9"/>
  <c r="G105" i="9"/>
  <c r="F105" i="9"/>
  <c r="H104" i="9"/>
  <c r="E104" i="9" s="1"/>
  <c r="B104" i="9" s="1"/>
  <c r="G104" i="9"/>
  <c r="F104" i="9"/>
  <c r="H103" i="9"/>
  <c r="G103" i="9"/>
  <c r="F103" i="9"/>
  <c r="E103" i="9"/>
  <c r="B103" i="9" s="1"/>
  <c r="H102" i="9"/>
  <c r="G102" i="9"/>
  <c r="E102" i="9" s="1"/>
  <c r="B102" i="9" s="1"/>
  <c r="F102" i="9"/>
  <c r="H101" i="9"/>
  <c r="G101" i="9"/>
  <c r="F101" i="9"/>
  <c r="H100" i="9"/>
  <c r="E100" i="9" s="1"/>
  <c r="B100" i="9" s="1"/>
  <c r="G100" i="9"/>
  <c r="F100" i="9"/>
  <c r="H99" i="9"/>
  <c r="G99" i="9"/>
  <c r="F99" i="9"/>
  <c r="E99" i="9"/>
  <c r="B99" i="9" s="1"/>
  <c r="H98" i="9"/>
  <c r="G98" i="9"/>
  <c r="E98" i="9" s="1"/>
  <c r="F98" i="9"/>
  <c r="B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G55" i="9"/>
  <c r="F55" i="9"/>
  <c r="H54" i="9"/>
  <c r="G54" i="9"/>
  <c r="E54" i="9" s="1"/>
  <c r="B54" i="9" s="1"/>
  <c r="F54" i="9"/>
  <c r="H53" i="9"/>
  <c r="E53" i="9" s="1"/>
  <c r="B53" i="9" s="1"/>
  <c r="G53" i="9"/>
  <c r="F53" i="9"/>
  <c r="H52" i="9"/>
  <c r="E52" i="9" s="1"/>
  <c r="B52" i="9" s="1"/>
  <c r="G52" i="9"/>
  <c r="F52" i="9"/>
  <c r="H51" i="9"/>
  <c r="G51" i="9"/>
  <c r="F51" i="9"/>
  <c r="H50" i="9"/>
  <c r="G50" i="9"/>
  <c r="F50" i="9"/>
  <c r="H49" i="9"/>
  <c r="E49" i="9" s="1"/>
  <c r="B49" i="9" s="1"/>
  <c r="G49" i="9"/>
  <c r="F49" i="9"/>
  <c r="H48" i="9"/>
  <c r="E48" i="9" s="1"/>
  <c r="B48" i="9" s="1"/>
  <c r="G48" i="9"/>
  <c r="F48" i="9"/>
  <c r="H47" i="9"/>
  <c r="G47" i="9"/>
  <c r="E47" i="9" s="1"/>
  <c r="B47" i="9" s="1"/>
  <c r="F47" i="9"/>
  <c r="H46" i="9"/>
  <c r="G46" i="9"/>
  <c r="F46" i="9"/>
  <c r="H45" i="9"/>
  <c r="E45" i="9" s="1"/>
  <c r="B45" i="9" s="1"/>
  <c r="G45" i="9"/>
  <c r="F45" i="9"/>
  <c r="H44" i="9"/>
  <c r="G44" i="9"/>
  <c r="F44" i="9"/>
  <c r="E44" i="9"/>
  <c r="B44" i="9" s="1"/>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H35" i="9"/>
  <c r="G35" i="9"/>
  <c r="E35" i="9" s="1"/>
  <c r="B35" i="9" s="1"/>
  <c r="F35" i="9"/>
  <c r="H34" i="9"/>
  <c r="G34" i="9"/>
  <c r="F34" i="9"/>
  <c r="H33" i="9"/>
  <c r="E33" i="9" s="1"/>
  <c r="B33" i="9" s="1"/>
  <c r="G33" i="9"/>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E27" i="9" s="1"/>
  <c r="B27" i="9" s="1"/>
  <c r="F27" i="9"/>
  <c r="H26" i="9"/>
  <c r="G26" i="9"/>
  <c r="F26" i="9"/>
  <c r="H25" i="9"/>
  <c r="E25" i="9" s="1"/>
  <c r="B25" i="9" s="1"/>
  <c r="G25" i="9"/>
  <c r="F25" i="9"/>
  <c r="F24" i="9"/>
  <c r="F4" i="9"/>
  <c r="O3" i="9"/>
  <c r="G296" i="9" s="1"/>
  <c r="E296" i="9" s="1"/>
  <c r="I3" i="9"/>
  <c r="H3" i="9"/>
  <c r="G3" i="9"/>
  <c r="D104" i="8"/>
  <c r="I41" i="3" s="1"/>
  <c r="D97" i="8"/>
  <c r="D92" i="8"/>
  <c r="D87" i="8"/>
  <c r="C1663" i="1" s="1"/>
  <c r="D82" i="8"/>
  <c r="D77" i="8"/>
  <c r="D72" i="8"/>
  <c r="D67" i="8"/>
  <c r="D62" i="8"/>
  <c r="C1638" i="1" s="1"/>
  <c r="H1638" i="1" s="1"/>
  <c r="D57" i="8"/>
  <c r="D52" i="8"/>
  <c r="D46" i="8"/>
  <c r="D37" i="8"/>
  <c r="D27" i="8"/>
  <c r="D25" i="8" s="1"/>
  <c r="C1601" i="1" s="1"/>
  <c r="D18" i="8"/>
  <c r="D8" i="8"/>
  <c r="D6" i="8"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152" i="1" s="1"/>
  <c r="H1152" i="1" s="1"/>
  <c r="D150" i="5"/>
  <c r="F149" i="5"/>
  <c r="F148" i="5"/>
  <c r="F147" i="5"/>
  <c r="D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D7" i="5" s="1"/>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30" i="4" s="1"/>
  <c r="F628" i="4"/>
  <c r="F627" i="4"/>
  <c r="F626" i="4"/>
  <c r="F625" i="4"/>
  <c r="F624" i="4"/>
  <c r="F623" i="4"/>
  <c r="F622" i="4"/>
  <c r="E621" i="4"/>
  <c r="D621" i="4"/>
  <c r="F621" i="4" s="1"/>
  <c r="F620" i="4"/>
  <c r="F619" i="4"/>
  <c r="F618" i="4"/>
  <c r="F617" i="4"/>
  <c r="E616" i="4"/>
  <c r="D616" i="4"/>
  <c r="D597" i="4" s="1"/>
  <c r="F597"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D578" i="4"/>
  <c r="F577" i="4"/>
  <c r="F576" i="4"/>
  <c r="F575" i="4"/>
  <c r="E575" i="4"/>
  <c r="D575" i="4"/>
  <c r="F574" i="4"/>
  <c r="F573" i="4"/>
  <c r="E572" i="4"/>
  <c r="E571" i="4" s="1"/>
  <c r="D565" i="1"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6" i="4" s="1"/>
  <c r="F534" i="4"/>
  <c r="F533" i="4"/>
  <c r="E532" i="4"/>
  <c r="D532" i="4"/>
  <c r="F532" i="4" s="1"/>
  <c r="F531" i="4"/>
  <c r="F530" i="4"/>
  <c r="E529" i="4"/>
  <c r="E522" i="4" s="1"/>
  <c r="D516" i="1" s="1"/>
  <c r="G516" i="1" s="1"/>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D491"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F427" i="4"/>
  <c r="E427" i="4"/>
  <c r="E648" i="4" s="1"/>
  <c r="D642" i="1" s="1"/>
  <c r="D427" i="4"/>
  <c r="D648" i="4" s="1"/>
  <c r="F648" i="4" s="1"/>
  <c r="E426" i="4"/>
  <c r="D426" i="4"/>
  <c r="D647"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E361" i="4" s="1"/>
  <c r="D366" i="4"/>
  <c r="F366" i="4" s="1"/>
  <c r="F365" i="4"/>
  <c r="F364" i="4"/>
  <c r="F363" i="4"/>
  <c r="F362" i="4"/>
  <c r="E362" i="4"/>
  <c r="D362" i="4"/>
  <c r="D361" i="4" s="1"/>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F314" i="4"/>
  <c r="E314" i="4"/>
  <c r="E309" i="4" s="1"/>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1" i="1" s="1"/>
  <c r="H161" i="1" s="1"/>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F140" i="4" s="1"/>
  <c r="D141" i="4"/>
  <c r="F141" i="4" s="1"/>
  <c r="D140" i="4"/>
  <c r="F139" i="4"/>
  <c r="F138" i="4"/>
  <c r="F137" i="4"/>
  <c r="F136" i="4"/>
  <c r="E135" i="4"/>
  <c r="F135" i="4" s="1"/>
  <c r="D135" i="4"/>
  <c r="D134" i="4"/>
  <c r="F133" i="4"/>
  <c r="F132" i="4"/>
  <c r="F131" i="4"/>
  <c r="F130" i="4"/>
  <c r="E129" i="4"/>
  <c r="E125" i="4" s="1"/>
  <c r="D121" i="1" s="1"/>
  <c r="D129" i="4"/>
  <c r="F128" i="4"/>
  <c r="F127" i="4"/>
  <c r="E126" i="4"/>
  <c r="D126" i="4"/>
  <c r="F126" i="4" s="1"/>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E82" i="4"/>
  <c r="F81" i="4"/>
  <c r="F80" i="4"/>
  <c r="F79" i="4"/>
  <c r="F78" i="4"/>
  <c r="E77" i="4"/>
  <c r="D77" i="4"/>
  <c r="F76" i="4"/>
  <c r="F75" i="4"/>
  <c r="F74" i="4"/>
  <c r="E74" i="4"/>
  <c r="D70" i="1" s="1"/>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G28" i="3"/>
  <c r="B28" i="3"/>
  <c r="I27" i="3"/>
  <c r="H27" i="3"/>
  <c r="G27" i="3"/>
  <c r="B27" i="3"/>
  <c r="G25" i="3"/>
  <c r="B25" i="3"/>
  <c r="G24" i="3"/>
  <c r="B24" i="3"/>
  <c r="G23" i="3"/>
  <c r="B23" i="3"/>
  <c r="I22" i="3"/>
  <c r="G22" i="3"/>
  <c r="B22" i="3"/>
  <c r="G20" i="3"/>
  <c r="B20" i="3"/>
  <c r="G19" i="3"/>
  <c r="B19" i="3"/>
  <c r="G18" i="3"/>
  <c r="B18" i="3"/>
  <c r="G17" i="3"/>
  <c r="B17" i="3"/>
  <c r="H10" i="3" a="1"/>
  <c r="H10" i="3" s="1"/>
  <c r="L3" i="9" s="1"/>
  <c r="C1685" i="1"/>
  <c r="H1684" i="1"/>
  <c r="G1684" i="1"/>
  <c r="C1684" i="1"/>
  <c r="H1683" i="1"/>
  <c r="C1683" i="1"/>
  <c r="G1683" i="1" s="1"/>
  <c r="G1682" i="1"/>
  <c r="C1682" i="1"/>
  <c r="H1682" i="1" s="1"/>
  <c r="C1681" i="1"/>
  <c r="C1680" i="1"/>
  <c r="H1680" i="1" s="1"/>
  <c r="C1679" i="1"/>
  <c r="G1679" i="1" s="1"/>
  <c r="G1678" i="1"/>
  <c r="C1678" i="1"/>
  <c r="H1678" i="1" s="1"/>
  <c r="C1677" i="1"/>
  <c r="H1676" i="1"/>
  <c r="G1676" i="1"/>
  <c r="C1676" i="1"/>
  <c r="H1675" i="1"/>
  <c r="C1675" i="1"/>
  <c r="G1675" i="1" s="1"/>
  <c r="G1674" i="1"/>
  <c r="C1674" i="1"/>
  <c r="H1674" i="1" s="1"/>
  <c r="C1673" i="1"/>
  <c r="C1672" i="1"/>
  <c r="H1672" i="1" s="1"/>
  <c r="C1671" i="1"/>
  <c r="G1671" i="1" s="1"/>
  <c r="G1670" i="1"/>
  <c r="C1670" i="1"/>
  <c r="H1670" i="1" s="1"/>
  <c r="C1669" i="1"/>
  <c r="C1668" i="1"/>
  <c r="H1668" i="1" s="1"/>
  <c r="C1667" i="1"/>
  <c r="G1667" i="1" s="1"/>
  <c r="G1666" i="1"/>
  <c r="C1666" i="1"/>
  <c r="H1666" i="1" s="1"/>
  <c r="C1665" i="1"/>
  <c r="C1664" i="1"/>
  <c r="H1664" i="1" s="1"/>
  <c r="G1662" i="1"/>
  <c r="C1662" i="1"/>
  <c r="H1662" i="1" s="1"/>
  <c r="C1661" i="1"/>
  <c r="H1660" i="1"/>
  <c r="G1660" i="1"/>
  <c r="C1660" i="1"/>
  <c r="H1659" i="1"/>
  <c r="C1659" i="1"/>
  <c r="G1659" i="1" s="1"/>
  <c r="G1658" i="1"/>
  <c r="C1658" i="1"/>
  <c r="H1658" i="1" s="1"/>
  <c r="C1657" i="1"/>
  <c r="H1656" i="1"/>
  <c r="G1656" i="1"/>
  <c r="C1656" i="1"/>
  <c r="H1655" i="1"/>
  <c r="C1655" i="1"/>
  <c r="G1655" i="1" s="1"/>
  <c r="G1654" i="1"/>
  <c r="C1654" i="1"/>
  <c r="H1654" i="1" s="1"/>
  <c r="C1653" i="1"/>
  <c r="H1652" i="1"/>
  <c r="G1652" i="1"/>
  <c r="C1652" i="1"/>
  <c r="H1651" i="1"/>
  <c r="C1651" i="1"/>
  <c r="G1651" i="1" s="1"/>
  <c r="G1650" i="1"/>
  <c r="C1650" i="1"/>
  <c r="H1650" i="1" s="1"/>
  <c r="C1649" i="1"/>
  <c r="H1648" i="1"/>
  <c r="G1648" i="1"/>
  <c r="C1648" i="1"/>
  <c r="H1647" i="1"/>
  <c r="C1647" i="1"/>
  <c r="G1647" i="1" s="1"/>
  <c r="G1646" i="1"/>
  <c r="C1646" i="1"/>
  <c r="H1646" i="1" s="1"/>
  <c r="C1645" i="1"/>
  <c r="H1644" i="1"/>
  <c r="G1644" i="1"/>
  <c r="C1644" i="1"/>
  <c r="H1643" i="1"/>
  <c r="C1643" i="1"/>
  <c r="G1643" i="1" s="1"/>
  <c r="C1642" i="1"/>
  <c r="H1642" i="1" s="1"/>
  <c r="C1641" i="1"/>
  <c r="H1640" i="1"/>
  <c r="G1640" i="1"/>
  <c r="C1640" i="1"/>
  <c r="H1639" i="1"/>
  <c r="C1639" i="1"/>
  <c r="G1639" i="1" s="1"/>
  <c r="C1637" i="1"/>
  <c r="C1636" i="1"/>
  <c r="H1636" i="1" s="1"/>
  <c r="C1635" i="1"/>
  <c r="G1635" i="1" s="1"/>
  <c r="C1634" i="1"/>
  <c r="H1634" i="1" s="1"/>
  <c r="C1633" i="1"/>
  <c r="C1632" i="1"/>
  <c r="H1632" i="1" s="1"/>
  <c r="H1631" i="1"/>
  <c r="C1631" i="1"/>
  <c r="G1631" i="1" s="1"/>
  <c r="C1630" i="1"/>
  <c r="H1630" i="1" s="1"/>
  <c r="C1629" i="1"/>
  <c r="C1628" i="1"/>
  <c r="H1628" i="1" s="1"/>
  <c r="G1626" i="1"/>
  <c r="C1626" i="1"/>
  <c r="H1626" i="1" s="1"/>
  <c r="C1625" i="1"/>
  <c r="H1624" i="1"/>
  <c r="G1624" i="1"/>
  <c r="C1624" i="1"/>
  <c r="H1623" i="1"/>
  <c r="C1623" i="1"/>
  <c r="G1623" i="1" s="1"/>
  <c r="G1622" i="1"/>
  <c r="C1622" i="1"/>
  <c r="H1622" i="1" s="1"/>
  <c r="H1619" i="1"/>
  <c r="C1619" i="1"/>
  <c r="G1619" i="1" s="1"/>
  <c r="G1618" i="1"/>
  <c r="C1618" i="1"/>
  <c r="H1618" i="1" s="1"/>
  <c r="C1617" i="1"/>
  <c r="H1616" i="1"/>
  <c r="G1616" i="1"/>
  <c r="C1616" i="1"/>
  <c r="H1615" i="1"/>
  <c r="C1615" i="1"/>
  <c r="G1615" i="1" s="1"/>
  <c r="G1614" i="1"/>
  <c r="C1614" i="1"/>
  <c r="H1614" i="1" s="1"/>
  <c r="C1613" i="1"/>
  <c r="G1612" i="1"/>
  <c r="C1612" i="1"/>
  <c r="H1612" i="1" s="1"/>
  <c r="H1611" i="1"/>
  <c r="C1611" i="1"/>
  <c r="G1611" i="1" s="1"/>
  <c r="G1610" i="1"/>
  <c r="C1610" i="1"/>
  <c r="H1610" i="1" s="1"/>
  <c r="C1609" i="1"/>
  <c r="H1608" i="1"/>
  <c r="G1608" i="1"/>
  <c r="C1608" i="1"/>
  <c r="H1607" i="1"/>
  <c r="C1607" i="1"/>
  <c r="G1607" i="1" s="1"/>
  <c r="G1606" i="1"/>
  <c r="C1606" i="1"/>
  <c r="H1606" i="1" s="1"/>
  <c r="C1605" i="1"/>
  <c r="C1604" i="1"/>
  <c r="H1604" i="1" s="1"/>
  <c r="C1603" i="1"/>
  <c r="G1603" i="1" s="1"/>
  <c r="G1602" i="1"/>
  <c r="C1602" i="1"/>
  <c r="H1602" i="1" s="1"/>
  <c r="C1600" i="1"/>
  <c r="H1600" i="1" s="1"/>
  <c r="H1599" i="1"/>
  <c r="C1599" i="1"/>
  <c r="G1599" i="1" s="1"/>
  <c r="G1598" i="1"/>
  <c r="C1598" i="1"/>
  <c r="H1598" i="1" s="1"/>
  <c r="C1597" i="1"/>
  <c r="H1596" i="1"/>
  <c r="G1596" i="1"/>
  <c r="C1596" i="1"/>
  <c r="H1595" i="1"/>
  <c r="C1595" i="1"/>
  <c r="G1595" i="1" s="1"/>
  <c r="G1594" i="1"/>
  <c r="C1594" i="1"/>
  <c r="H1594" i="1" s="1"/>
  <c r="C1593" i="1"/>
  <c r="H1592" i="1"/>
  <c r="G1592" i="1"/>
  <c r="C1592" i="1"/>
  <c r="C1591" i="1"/>
  <c r="G1591" i="1" s="1"/>
  <c r="G1590" i="1"/>
  <c r="C1590" i="1"/>
  <c r="H1590" i="1" s="1"/>
  <c r="C1589" i="1"/>
  <c r="H1588" i="1"/>
  <c r="G1588" i="1"/>
  <c r="C1588" i="1"/>
  <c r="C1587" i="1"/>
  <c r="G1587" i="1" s="1"/>
  <c r="C1586" i="1"/>
  <c r="H1586" i="1" s="1"/>
  <c r="C1585" i="1"/>
  <c r="C1584" i="1"/>
  <c r="H1584" i="1" s="1"/>
  <c r="H1583" i="1"/>
  <c r="C1583" i="1"/>
  <c r="G1583" i="1" s="1"/>
  <c r="C1581" i="1"/>
  <c r="G1580" i="1"/>
  <c r="D1580" i="1"/>
  <c r="C1580" i="1"/>
  <c r="J1580" i="1" s="1"/>
  <c r="D1579" i="1"/>
  <c r="C1579" i="1"/>
  <c r="G1578" i="1"/>
  <c r="D1578" i="1"/>
  <c r="C1578" i="1"/>
  <c r="J1578" i="1" s="1"/>
  <c r="D1577" i="1"/>
  <c r="C1577" i="1"/>
  <c r="D1576" i="1"/>
  <c r="C1576" i="1"/>
  <c r="G1575" i="1"/>
  <c r="D1575" i="1"/>
  <c r="C1575" i="1"/>
  <c r="J1575" i="1" s="1"/>
  <c r="D1574" i="1"/>
  <c r="C1574" i="1"/>
  <c r="G1573" i="1"/>
  <c r="D1573" i="1"/>
  <c r="C1573" i="1"/>
  <c r="J1573" i="1" s="1"/>
  <c r="D1572" i="1"/>
  <c r="C1572" i="1"/>
  <c r="D1571" i="1"/>
  <c r="C1571" i="1"/>
  <c r="D1570" i="1"/>
  <c r="C1570" i="1"/>
  <c r="G1569" i="1"/>
  <c r="D1569" i="1"/>
  <c r="C1569" i="1"/>
  <c r="J1569" i="1" s="1"/>
  <c r="D1568" i="1"/>
  <c r="C1568" i="1"/>
  <c r="G1567" i="1"/>
  <c r="D1567" i="1"/>
  <c r="C1567" i="1"/>
  <c r="J1567" i="1" s="1"/>
  <c r="D1566" i="1"/>
  <c r="C1566" i="1"/>
  <c r="G1565" i="1"/>
  <c r="D1565" i="1"/>
  <c r="C1565" i="1"/>
  <c r="J1565" i="1" s="1"/>
  <c r="D1564" i="1"/>
  <c r="C1564" i="1"/>
  <c r="G1563" i="1"/>
  <c r="D1563" i="1"/>
  <c r="C1563" i="1"/>
  <c r="J1563" i="1" s="1"/>
  <c r="G1562" i="1"/>
  <c r="D1562" i="1"/>
  <c r="C1562" i="1"/>
  <c r="H1562" i="1" s="1"/>
  <c r="D1561" i="1"/>
  <c r="C1561" i="1"/>
  <c r="G1560" i="1"/>
  <c r="D1560" i="1"/>
  <c r="C1560" i="1"/>
  <c r="J1560" i="1" s="1"/>
  <c r="D1559" i="1"/>
  <c r="C1559" i="1"/>
  <c r="G1558" i="1"/>
  <c r="D1558" i="1"/>
  <c r="C1558" i="1"/>
  <c r="J1558" i="1" s="1"/>
  <c r="D1557" i="1"/>
  <c r="C1557" i="1"/>
  <c r="G1556" i="1"/>
  <c r="D1556" i="1"/>
  <c r="C1556" i="1"/>
  <c r="J1556" i="1" s="1"/>
  <c r="G1555" i="1"/>
  <c r="D1555" i="1"/>
  <c r="C1555" i="1"/>
  <c r="H1555" i="1" s="1"/>
  <c r="G1554" i="1"/>
  <c r="D1554" i="1"/>
  <c r="C1554" i="1"/>
  <c r="H1554" i="1" s="1"/>
  <c r="D1553" i="1"/>
  <c r="C1553" i="1"/>
  <c r="G1552" i="1"/>
  <c r="D1552" i="1"/>
  <c r="C1552" i="1"/>
  <c r="J1552" i="1" s="1"/>
  <c r="D1551" i="1"/>
  <c r="C1551" i="1"/>
  <c r="G1550" i="1"/>
  <c r="D1550" i="1"/>
  <c r="C1550" i="1"/>
  <c r="J1550" i="1" s="1"/>
  <c r="D1549" i="1"/>
  <c r="C1549" i="1"/>
  <c r="G1548" i="1"/>
  <c r="D1548" i="1"/>
  <c r="C1548" i="1"/>
  <c r="J1548" i="1" s="1"/>
  <c r="D1547" i="1"/>
  <c r="C1547" i="1"/>
  <c r="D1546" i="1"/>
  <c r="H1546" i="1" s="1"/>
  <c r="C1546" i="1"/>
  <c r="J1546" i="1" s="1"/>
  <c r="H1545" i="1"/>
  <c r="D1545" i="1"/>
  <c r="G1545" i="1" s="1"/>
  <c r="C1545" i="1"/>
  <c r="D1544" i="1"/>
  <c r="C1544" i="1"/>
  <c r="H1543" i="1"/>
  <c r="D1543" i="1"/>
  <c r="G1543" i="1" s="1"/>
  <c r="I1543" i="1" s="1"/>
  <c r="C1543" i="1"/>
  <c r="D1542" i="1"/>
  <c r="H1542" i="1" s="1"/>
  <c r="C1542" i="1"/>
  <c r="G1542" i="1" s="1"/>
  <c r="I1542" i="1" s="1"/>
  <c r="J1541" i="1"/>
  <c r="D1541" i="1"/>
  <c r="G1541" i="1" s="1"/>
  <c r="C1541" i="1"/>
  <c r="J1540" i="1"/>
  <c r="D1540" i="1"/>
  <c r="H1540" i="1" s="1"/>
  <c r="C1540" i="1"/>
  <c r="G1540" i="1" s="1"/>
  <c r="H1539" i="1"/>
  <c r="D1539" i="1"/>
  <c r="C1539" i="1"/>
  <c r="G1539" i="1" s="1"/>
  <c r="D1538" i="1"/>
  <c r="H1538" i="1" s="1"/>
  <c r="C1538" i="1"/>
  <c r="C1537" i="1"/>
  <c r="D1535" i="1"/>
  <c r="H1535" i="1" s="1"/>
  <c r="C1535" i="1"/>
  <c r="D1534" i="1"/>
  <c r="H1534" i="1" s="1"/>
  <c r="C1534" i="1"/>
  <c r="G1534" i="1" s="1"/>
  <c r="D1533" i="1"/>
  <c r="H1533" i="1" s="1"/>
  <c r="C1533" i="1"/>
  <c r="G1533" i="1" s="1"/>
  <c r="H1532" i="1"/>
  <c r="D1532" i="1"/>
  <c r="C1532" i="1"/>
  <c r="G1532" i="1" s="1"/>
  <c r="D1531" i="1"/>
  <c r="H1531" i="1" s="1"/>
  <c r="C1531" i="1"/>
  <c r="D1530" i="1"/>
  <c r="C1530" i="1"/>
  <c r="D1529" i="1"/>
  <c r="C1529" i="1"/>
  <c r="G1529" i="1" s="1"/>
  <c r="H1528" i="1"/>
  <c r="D1528" i="1"/>
  <c r="C1528" i="1"/>
  <c r="G1528" i="1" s="1"/>
  <c r="D1527" i="1"/>
  <c r="H1527" i="1" s="1"/>
  <c r="C1527" i="1"/>
  <c r="D1526" i="1"/>
  <c r="C1526" i="1"/>
  <c r="D1525" i="1"/>
  <c r="C1525" i="1"/>
  <c r="G1525" i="1" s="1"/>
  <c r="D1524" i="1"/>
  <c r="D1523" i="1"/>
  <c r="H1523" i="1" s="1"/>
  <c r="C1523" i="1"/>
  <c r="D1522" i="1"/>
  <c r="C1522" i="1"/>
  <c r="D1521" i="1"/>
  <c r="C1521" i="1"/>
  <c r="G1521" i="1" s="1"/>
  <c r="H1520" i="1"/>
  <c r="D1520" i="1"/>
  <c r="C1520" i="1"/>
  <c r="G1520" i="1" s="1"/>
  <c r="D1519" i="1"/>
  <c r="H1519" i="1" s="1"/>
  <c r="C1519" i="1"/>
  <c r="D1518" i="1"/>
  <c r="C1518" i="1"/>
  <c r="D1517" i="1"/>
  <c r="C1517" i="1"/>
  <c r="G1517" i="1" s="1"/>
  <c r="H1516" i="1"/>
  <c r="D1516" i="1"/>
  <c r="C1516" i="1"/>
  <c r="G1516" i="1" s="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H731" i="1"/>
  <c r="D731" i="1"/>
  <c r="G731" i="1" s="1"/>
  <c r="C731" i="1"/>
  <c r="H730" i="1"/>
  <c r="G730" i="1"/>
  <c r="D730" i="1"/>
  <c r="C730" i="1"/>
  <c r="D729" i="1"/>
  <c r="H729" i="1" s="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G652" i="1"/>
  <c r="D652" i="1"/>
  <c r="C652" i="1"/>
  <c r="H651" i="1"/>
  <c r="G651" i="1"/>
  <c r="D651" i="1"/>
  <c r="C651" i="1"/>
  <c r="H650" i="1"/>
  <c r="G650" i="1"/>
  <c r="D650" i="1"/>
  <c r="C650" i="1"/>
  <c r="D649" i="1"/>
  <c r="H649" i="1" s="1"/>
  <c r="C649" i="1"/>
  <c r="D648" i="1"/>
  <c r="H648" i="1" s="1"/>
  <c r="C648" i="1"/>
  <c r="H647" i="1"/>
  <c r="D647" i="1"/>
  <c r="G647" i="1" s="1"/>
  <c r="C647" i="1"/>
  <c r="D646" i="1"/>
  <c r="H646" i="1" s="1"/>
  <c r="C646" i="1"/>
  <c r="D645" i="1"/>
  <c r="H645" i="1" s="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G423" i="1" s="1"/>
  <c r="C423" i="1"/>
  <c r="C422" i="1"/>
  <c r="D421" i="1"/>
  <c r="G421" i="1" s="1"/>
  <c r="C421" i="1"/>
  <c r="G416" i="1"/>
  <c r="D416" i="1"/>
  <c r="H416" i="1" s="1"/>
  <c r="C416" i="1"/>
  <c r="H415" i="1"/>
  <c r="G415" i="1"/>
  <c r="D415" i="1"/>
  <c r="C415" i="1"/>
  <c r="G414"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G389" i="1" s="1"/>
  <c r="C389"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G381" i="1" s="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H358" i="1"/>
  <c r="G358" i="1"/>
  <c r="D358" i="1"/>
  <c r="C358" i="1"/>
  <c r="H357" i="1"/>
  <c r="G357" i="1"/>
  <c r="D357" i="1"/>
  <c r="C357" i="1"/>
  <c r="D356" i="1"/>
  <c r="H356" i="1" s="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D302" i="1"/>
  <c r="G302" i="1" s="1"/>
  <c r="C302" i="1"/>
  <c r="H301" i="1"/>
  <c r="D301" i="1"/>
  <c r="G301" i="1" s="1"/>
  <c r="C301" i="1"/>
  <c r="H300" i="1"/>
  <c r="G300" i="1"/>
  <c r="D300" i="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G215" i="1" s="1"/>
  <c r="C215" i="1"/>
  <c r="H214" i="1"/>
  <c r="G214" i="1"/>
  <c r="D214" i="1"/>
  <c r="C214" i="1"/>
  <c r="H213" i="1"/>
  <c r="G213" i="1"/>
  <c r="D213" i="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G198" i="1" s="1"/>
  <c r="C198" i="1"/>
  <c r="D197" i="1"/>
  <c r="G197" i="1" s="1"/>
  <c r="C197" i="1"/>
  <c r="H196" i="1"/>
  <c r="G196" i="1"/>
  <c r="D196" i="1"/>
  <c r="C196" i="1"/>
  <c r="D195" i="1"/>
  <c r="H195" i="1" s="1"/>
  <c r="C195" i="1"/>
  <c r="D194" i="1"/>
  <c r="H194" i="1" s="1"/>
  <c r="C194" i="1"/>
  <c r="H193" i="1"/>
  <c r="G193" i="1"/>
  <c r="D193" i="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D181" i="1"/>
  <c r="H181" i="1" s="1"/>
  <c r="C181" i="1"/>
  <c r="G180" i="1"/>
  <c r="D180" i="1"/>
  <c r="H180" i="1" s="1"/>
  <c r="C180" i="1"/>
  <c r="G179" i="1"/>
  <c r="D179" i="1"/>
  <c r="H179" i="1" s="1"/>
  <c r="C179" i="1"/>
  <c r="D178" i="1"/>
  <c r="H178" i="1" s="1"/>
  <c r="C178" i="1"/>
  <c r="D177" i="1"/>
  <c r="H177" i="1" s="1"/>
  <c r="C177" i="1"/>
  <c r="D176" i="1"/>
  <c r="H176" i="1" s="1"/>
  <c r="C176" i="1"/>
  <c r="D175" i="1"/>
  <c r="G175" i="1" s="1"/>
  <c r="C175" i="1"/>
  <c r="C174" i="1"/>
  <c r="H173" i="1"/>
  <c r="D173" i="1"/>
  <c r="G173" i="1" s="1"/>
  <c r="C173" i="1"/>
  <c r="H172" i="1"/>
  <c r="G172" i="1"/>
  <c r="D172" i="1"/>
  <c r="C172" i="1"/>
  <c r="D171" i="1"/>
  <c r="G171" i="1" s="1"/>
  <c r="C171" i="1"/>
  <c r="D170" i="1"/>
  <c r="G170" i="1" s="1"/>
  <c r="C170" i="1"/>
  <c r="D169" i="1"/>
  <c r="G169" i="1" s="1"/>
  <c r="C169" i="1"/>
  <c r="D168" i="1"/>
  <c r="G168" i="1" s="1"/>
  <c r="C168" i="1"/>
  <c r="H167" i="1"/>
  <c r="D167" i="1"/>
  <c r="G167" i="1" s="1"/>
  <c r="C167" i="1"/>
  <c r="D166" i="1"/>
  <c r="G166" i="1" s="1"/>
  <c r="C166" i="1"/>
  <c r="H165" i="1"/>
  <c r="G165" i="1"/>
  <c r="D165" i="1"/>
  <c r="C165" i="1"/>
  <c r="H164" i="1"/>
  <c r="D164" i="1"/>
  <c r="G164" i="1" s="1"/>
  <c r="C164" i="1"/>
  <c r="H163" i="1"/>
  <c r="G163" i="1"/>
  <c r="D163" i="1"/>
  <c r="C163" i="1"/>
  <c r="D162" i="1"/>
  <c r="H162" i="1" s="1"/>
  <c r="C162" i="1"/>
  <c r="C161" i="1"/>
  <c r="H159" i="1"/>
  <c r="G159" i="1"/>
  <c r="D159" i="1"/>
  <c r="C159" i="1"/>
  <c r="D158" i="1"/>
  <c r="H158" i="1" s="1"/>
  <c r="C158" i="1"/>
  <c r="H157" i="1"/>
  <c r="G157" i="1"/>
  <c r="D157" i="1"/>
  <c r="C157" i="1"/>
  <c r="D156" i="1"/>
  <c r="H156" i="1" s="1"/>
  <c r="C156" i="1"/>
  <c r="H155" i="1"/>
  <c r="G155" i="1"/>
  <c r="D155" i="1"/>
  <c r="C155" i="1"/>
  <c r="G154" i="1"/>
  <c r="D154" i="1"/>
  <c r="H154" i="1" s="1"/>
  <c r="C154" i="1"/>
  <c r="D153" i="1"/>
  <c r="H153" i="1" s="1"/>
  <c r="C153" i="1"/>
  <c r="H152" i="1"/>
  <c r="G152" i="1"/>
  <c r="D152" i="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G133" i="1"/>
  <c r="D133" i="1"/>
  <c r="H133" i="1" s="1"/>
  <c r="C133" i="1"/>
  <c r="D132" i="1"/>
  <c r="H132" i="1" s="1"/>
  <c r="C132" i="1"/>
  <c r="D131" i="1"/>
  <c r="H131" i="1" s="1"/>
  <c r="C131" i="1"/>
  <c r="C130" i="1"/>
  <c r="H129" i="1"/>
  <c r="G129" i="1"/>
  <c r="D129" i="1"/>
  <c r="C129" i="1"/>
  <c r="H128" i="1"/>
  <c r="G128" i="1"/>
  <c r="D128" i="1"/>
  <c r="C128" i="1"/>
  <c r="H127" i="1"/>
  <c r="G127" i="1"/>
  <c r="D127" i="1"/>
  <c r="C127" i="1"/>
  <c r="D126" i="1"/>
  <c r="H126" i="1" s="1"/>
  <c r="C126" i="1"/>
  <c r="D125" i="1"/>
  <c r="H125" i="1" s="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D73" i="1"/>
  <c r="H72" i="1"/>
  <c r="D72" i="1"/>
  <c r="C72" i="1"/>
  <c r="G72" i="1" s="1"/>
  <c r="H71" i="1"/>
  <c r="D71" i="1"/>
  <c r="C71" i="1"/>
  <c r="G71" i="1" s="1"/>
  <c r="H70" i="1"/>
  <c r="C70" i="1"/>
  <c r="G70" i="1" s="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648" i="1" l="1"/>
  <c r="G299" i="1"/>
  <c r="H421" i="1"/>
  <c r="E36" i="9"/>
  <c r="B36" i="9" s="1"/>
  <c r="E26" i="9"/>
  <c r="B26" i="9" s="1"/>
  <c r="B296" i="9"/>
  <c r="E37" i="9"/>
  <c r="B37" i="9" s="1"/>
  <c r="E310" i="9"/>
  <c r="B310" i="9" s="1"/>
  <c r="E307" i="9"/>
  <c r="B307" i="9" s="1"/>
  <c r="E311" i="9"/>
  <c r="B311" i="9" s="1"/>
  <c r="E319" i="9"/>
  <c r="B319" i="9" s="1"/>
  <c r="G737" i="1"/>
  <c r="E51" i="9"/>
  <c r="B51" i="9" s="1"/>
  <c r="G729" i="1"/>
  <c r="G727" i="1"/>
  <c r="G717" i="1"/>
  <c r="G646" i="1"/>
  <c r="G649" i="1"/>
  <c r="F656" i="4"/>
  <c r="G645" i="1"/>
  <c r="H388" i="1"/>
  <c r="H389" i="1"/>
  <c r="F393" i="4"/>
  <c r="H381" i="1"/>
  <c r="E373" i="4"/>
  <c r="D368" i="1" s="1"/>
  <c r="H368" i="1" s="1"/>
  <c r="G374" i="1"/>
  <c r="G375" i="1"/>
  <c r="F373" i="4"/>
  <c r="E360" i="4"/>
  <c r="D355" i="1" s="1"/>
  <c r="G356" i="1"/>
  <c r="G361" i="1"/>
  <c r="G364" i="1"/>
  <c r="H423" i="1"/>
  <c r="G642" i="1"/>
  <c r="H642" i="1"/>
  <c r="G298" i="1"/>
  <c r="D422" i="1"/>
  <c r="E647" i="4"/>
  <c r="D641" i="1" s="1"/>
  <c r="G270" i="1"/>
  <c r="G272" i="1"/>
  <c r="F274" i="4"/>
  <c r="H198" i="1"/>
  <c r="H212" i="1"/>
  <c r="H215" i="1"/>
  <c r="F202" i="4"/>
  <c r="H197" i="1"/>
  <c r="G195" i="1"/>
  <c r="B244" i="9"/>
  <c r="G190" i="1"/>
  <c r="G194" i="1"/>
  <c r="F243" i="9"/>
  <c r="B243" i="9" s="1"/>
  <c r="E55" i="9"/>
  <c r="B55" i="9" s="1"/>
  <c r="F242" i="9"/>
  <c r="B242" i="9" s="1"/>
  <c r="B240" i="9"/>
  <c r="G182" i="1"/>
  <c r="G181" i="1"/>
  <c r="F239" i="9"/>
  <c r="B239" i="9" s="1"/>
  <c r="F238" i="9"/>
  <c r="B238" i="9" s="1"/>
  <c r="D174" i="1"/>
  <c r="G174" i="1" s="1"/>
  <c r="E50" i="9"/>
  <c r="B50" i="9" s="1"/>
  <c r="G178" i="1"/>
  <c r="G177" i="1"/>
  <c r="G176" i="1"/>
  <c r="H175" i="1"/>
  <c r="H166" i="1"/>
  <c r="H171" i="1"/>
  <c r="H170" i="1"/>
  <c r="H169" i="1"/>
  <c r="H168" i="1"/>
  <c r="F170" i="4"/>
  <c r="E164" i="4"/>
  <c r="D160" i="1" s="1"/>
  <c r="G161" i="1"/>
  <c r="G162" i="1"/>
  <c r="F165" i="4"/>
  <c r="G156" i="1"/>
  <c r="G158" i="1"/>
  <c r="F160" i="4"/>
  <c r="E153" i="4"/>
  <c r="F237" i="9"/>
  <c r="G153" i="1"/>
  <c r="G150" i="1"/>
  <c r="G151" i="1"/>
  <c r="F154" i="4"/>
  <c r="G131" i="1"/>
  <c r="G132" i="1"/>
  <c r="G125" i="1"/>
  <c r="G126" i="1"/>
  <c r="F129" i="4"/>
  <c r="E106" i="4"/>
  <c r="D102" i="1" s="1"/>
  <c r="E46" i="9"/>
  <c r="B46" i="9" s="1"/>
  <c r="F112" i="4"/>
  <c r="F236" i="9"/>
  <c r="B236" i="9" s="1"/>
  <c r="F68" i="4"/>
  <c r="E34" i="9"/>
  <c r="B34" i="9" s="1"/>
  <c r="E31" i="9"/>
  <c r="B31" i="9" s="1"/>
  <c r="G1680" i="1"/>
  <c r="H1679" i="1"/>
  <c r="G1672" i="1"/>
  <c r="G1668" i="1"/>
  <c r="H1671" i="1"/>
  <c r="H1667" i="1"/>
  <c r="G1663" i="1"/>
  <c r="H1663" i="1"/>
  <c r="G1664" i="1"/>
  <c r="G1642" i="1"/>
  <c r="G1638" i="1"/>
  <c r="G1636" i="1"/>
  <c r="H1635" i="1"/>
  <c r="G1634" i="1"/>
  <c r="G1632" i="1"/>
  <c r="G1628" i="1"/>
  <c r="G1630" i="1"/>
  <c r="D51" i="8"/>
  <c r="C1627" i="1" s="1"/>
  <c r="G1604" i="1"/>
  <c r="H1603" i="1"/>
  <c r="G1600" i="1"/>
  <c r="H1591" i="1"/>
  <c r="H1587" i="1"/>
  <c r="G1584" i="1"/>
  <c r="G1586" i="1"/>
  <c r="D44" i="8"/>
  <c r="C1582" i="1"/>
  <c r="G1522" i="1"/>
  <c r="H1522" i="1"/>
  <c r="G1526" i="1"/>
  <c r="H1526" i="1"/>
  <c r="H1544" i="1"/>
  <c r="J1544" i="1"/>
  <c r="H1566" i="1"/>
  <c r="G1566" i="1"/>
  <c r="I1566" i="1" s="1"/>
  <c r="J1566" i="1"/>
  <c r="F77" i="4"/>
  <c r="C73" i="1"/>
  <c r="F647" i="4"/>
  <c r="C641" i="1"/>
  <c r="G1530" i="1"/>
  <c r="H1530" i="1"/>
  <c r="D3" i="1"/>
  <c r="G1152" i="1"/>
  <c r="H1576" i="1"/>
  <c r="G1576" i="1"/>
  <c r="H1579" i="1"/>
  <c r="G1579" i="1"/>
  <c r="J1579" i="1"/>
  <c r="G1518" i="1"/>
  <c r="H1518" i="1"/>
  <c r="H1570" i="1"/>
  <c r="G1570" i="1"/>
  <c r="H1572" i="1"/>
  <c r="G1572" i="1"/>
  <c r="J1572" i="1"/>
  <c r="I1540" i="1"/>
  <c r="H1549" i="1"/>
  <c r="G1549" i="1"/>
  <c r="J1549" i="1"/>
  <c r="H1553" i="1"/>
  <c r="G1553" i="1"/>
  <c r="I1553" i="1" s="1"/>
  <c r="J1553" i="1"/>
  <c r="H1557" i="1"/>
  <c r="G1557" i="1"/>
  <c r="I1557" i="1" s="1"/>
  <c r="J1557" i="1"/>
  <c r="H1561" i="1"/>
  <c r="G1561" i="1"/>
  <c r="J1561" i="1"/>
  <c r="E49" i="4"/>
  <c r="D45" i="1" s="1"/>
  <c r="E430" i="4"/>
  <c r="F491" i="4"/>
  <c r="D430" i="4"/>
  <c r="E535" i="4"/>
  <c r="H1564" i="1"/>
  <c r="G1564" i="1"/>
  <c r="J1564" i="1"/>
  <c r="H1568" i="1"/>
  <c r="G1568" i="1"/>
  <c r="I1568" i="1" s="1"/>
  <c r="J1568" i="1"/>
  <c r="H1571" i="1"/>
  <c r="G1571" i="1"/>
  <c r="H1574" i="1"/>
  <c r="G1574" i="1"/>
  <c r="J1574" i="1"/>
  <c r="H1577" i="1"/>
  <c r="G1577" i="1"/>
  <c r="I1577" i="1" s="1"/>
  <c r="J1577" i="1"/>
  <c r="H1581" i="1"/>
  <c r="G1581" i="1"/>
  <c r="H1585" i="1"/>
  <c r="G1585" i="1"/>
  <c r="H1589" i="1"/>
  <c r="G1589" i="1"/>
  <c r="H1593" i="1"/>
  <c r="G1593" i="1"/>
  <c r="H1597" i="1"/>
  <c r="G1597" i="1"/>
  <c r="H1601" i="1"/>
  <c r="G1601" i="1"/>
  <c r="H1605" i="1"/>
  <c r="G1605" i="1"/>
  <c r="H1609" i="1"/>
  <c r="G1609" i="1"/>
  <c r="H1613" i="1"/>
  <c r="G1613" i="1"/>
  <c r="H1617" i="1"/>
  <c r="G1617"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D360" i="4"/>
  <c r="F361" i="4"/>
  <c r="E69" i="5"/>
  <c r="H1517" i="1"/>
  <c r="G1519" i="1"/>
  <c r="H1521" i="1"/>
  <c r="G1523" i="1"/>
  <c r="H1525" i="1"/>
  <c r="G1527" i="1"/>
  <c r="H1529" i="1"/>
  <c r="G1531" i="1"/>
  <c r="G1535" i="1"/>
  <c r="G1538" i="1"/>
  <c r="H1541" i="1"/>
  <c r="I1541" i="1" s="1"/>
  <c r="J1542" i="1"/>
  <c r="G1544" i="1"/>
  <c r="I1544" i="1" s="1"/>
  <c r="I1545" i="1"/>
  <c r="H1547" i="1"/>
  <c r="G1547" i="1"/>
  <c r="J1547" i="1"/>
  <c r="H1551" i="1"/>
  <c r="G1551" i="1"/>
  <c r="I1551" i="1" s="1"/>
  <c r="J1551" i="1"/>
  <c r="H1559" i="1"/>
  <c r="G1559" i="1"/>
  <c r="J1559" i="1"/>
  <c r="I1569" i="1"/>
  <c r="E308" i="4"/>
  <c r="F7" i="5"/>
  <c r="H22" i="3"/>
  <c r="G1546" i="1"/>
  <c r="H1548" i="1"/>
  <c r="I1548" i="1" s="1"/>
  <c r="H1550" i="1"/>
  <c r="I1550" i="1" s="1"/>
  <c r="H1552" i="1"/>
  <c r="I1552" i="1" s="1"/>
  <c r="H1556" i="1"/>
  <c r="I1556" i="1" s="1"/>
  <c r="H1558" i="1"/>
  <c r="I1558" i="1" s="1"/>
  <c r="H1560" i="1"/>
  <c r="I1560" i="1" s="1"/>
  <c r="H1563" i="1"/>
  <c r="I1563" i="1" s="1"/>
  <c r="H1565" i="1"/>
  <c r="I1565" i="1" s="1"/>
  <c r="H1567" i="1"/>
  <c r="I1567" i="1" s="1"/>
  <c r="H1569" i="1"/>
  <c r="H1573" i="1"/>
  <c r="I1573" i="1" s="1"/>
  <c r="H1575" i="1"/>
  <c r="I1575" i="1" s="1"/>
  <c r="H1578" i="1"/>
  <c r="I1578" i="1" s="1"/>
  <c r="H1580" i="1"/>
  <c r="I1580" i="1" s="1"/>
  <c r="D135" i="5"/>
  <c r="G345" i="9"/>
  <c r="E345" i="9" s="1"/>
  <c r="J1543" i="1"/>
  <c r="J1545" i="1"/>
  <c r="D7" i="4"/>
  <c r="D49" i="4"/>
  <c r="D125" i="4"/>
  <c r="E134" i="4"/>
  <c r="D130" i="1" s="1"/>
  <c r="D153" i="4"/>
  <c r="D273" i="4"/>
  <c r="F426" i="4"/>
  <c r="D571" i="4"/>
  <c r="F607" i="4"/>
  <c r="D629" i="4"/>
  <c r="F12" i="5"/>
  <c r="D88" i="5"/>
  <c r="G314" i="9"/>
  <c r="G315" i="9"/>
  <c r="E315" i="9" s="1"/>
  <c r="B315" i="9" s="1"/>
  <c r="F150" i="5"/>
  <c r="D177" i="5"/>
  <c r="F203" i="5"/>
  <c r="D202" i="5"/>
  <c r="E141" i="6"/>
  <c r="D82" i="4"/>
  <c r="D106" i="4"/>
  <c r="D164" i="4"/>
  <c r="D230" i="4"/>
  <c r="D309" i="4"/>
  <c r="F502" i="4"/>
  <c r="F616" i="4"/>
  <c r="H315" i="9"/>
  <c r="H314" i="9"/>
  <c r="D273" i="5"/>
  <c r="F276" i="5"/>
  <c r="E156" i="9"/>
  <c r="B156" i="9" s="1"/>
  <c r="G338" i="9"/>
  <c r="E338" i="9" s="1"/>
  <c r="B338" i="9" s="1"/>
  <c r="F218" i="5"/>
  <c r="E5" i="7"/>
  <c r="F5" i="6"/>
  <c r="D35" i="6"/>
  <c r="D129" i="6"/>
  <c r="H309" i="9"/>
  <c r="G309" i="9"/>
  <c r="E309" i="9" s="1"/>
  <c r="B309" i="9" s="1"/>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179" i="9"/>
  <c r="G178" i="9"/>
  <c r="E178" i="9" s="1"/>
  <c r="B178" i="9" s="1"/>
  <c r="G177" i="9"/>
  <c r="E177" i="9" s="1"/>
  <c r="B177" i="9" s="1"/>
  <c r="G176" i="9"/>
  <c r="E176" i="9" s="1"/>
  <c r="B176" i="9" s="1"/>
  <c r="G175" i="9"/>
  <c r="E175" i="9" s="1"/>
  <c r="B175" i="9" s="1"/>
  <c r="G174" i="9"/>
  <c r="E174" i="9" s="1"/>
  <c r="B174" i="9" s="1"/>
  <c r="G213" i="9"/>
  <c r="E213" i="9" s="1"/>
  <c r="B213" i="9" s="1"/>
  <c r="G212" i="9"/>
  <c r="E212" i="9" s="1"/>
  <c r="B212" i="9" s="1"/>
  <c r="G211" i="9"/>
  <c r="E211" i="9" s="1"/>
  <c r="B211" i="9" s="1"/>
  <c r="G210" i="9"/>
  <c r="E210" i="9" s="1"/>
  <c r="B210" i="9" s="1"/>
  <c r="G209" i="9"/>
  <c r="E209" i="9" s="1"/>
  <c r="B209" i="9" s="1"/>
  <c r="G208" i="9"/>
  <c r="E208" i="9" s="1"/>
  <c r="B208" i="9" s="1"/>
  <c r="L207" i="9"/>
  <c r="F207" i="9" s="1"/>
  <c r="G214" i="9"/>
  <c r="E214" i="9" s="1"/>
  <c r="B214"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15" i="9"/>
  <c r="E215" i="9" s="1"/>
  <c r="B215" i="9" s="1"/>
  <c r="G180" i="9"/>
  <c r="H179" i="9"/>
  <c r="I10" i="9"/>
  <c r="E176" i="5"/>
  <c r="H19" i="9"/>
  <c r="E19" i="9" s="1"/>
  <c r="B19" i="9" s="1"/>
  <c r="E101" i="9"/>
  <c r="B101" i="9" s="1"/>
  <c r="E105" i="9"/>
  <c r="B105" i="9" s="1"/>
  <c r="E109" i="9"/>
  <c r="B109" i="9" s="1"/>
  <c r="B237" i="9"/>
  <c r="B253" i="9"/>
  <c r="B269" i="9"/>
  <c r="B285" i="9"/>
  <c r="B241" i="9"/>
  <c r="B251" i="9"/>
  <c r="B257" i="9"/>
  <c r="B273" i="9"/>
  <c r="B289" i="9"/>
  <c r="G368" i="1" l="1"/>
  <c r="G422" i="1"/>
  <c r="H422" i="1"/>
  <c r="H174" i="1"/>
  <c r="E152" i="4"/>
  <c r="D149" i="1"/>
  <c r="D45" i="8"/>
  <c r="G343" i="9" s="1"/>
  <c r="E343" i="9" s="1"/>
  <c r="B343" i="9" s="1"/>
  <c r="G1627" i="1"/>
  <c r="H1627" i="1"/>
  <c r="H1582" i="1"/>
  <c r="G1582" i="1"/>
  <c r="C1620" i="1"/>
  <c r="I39" i="3"/>
  <c r="F430" i="4"/>
  <c r="C424" i="1"/>
  <c r="I1561" i="1"/>
  <c r="H73" i="1"/>
  <c r="G73" i="1"/>
  <c r="F164" i="4"/>
  <c r="C160" i="1"/>
  <c r="G335" i="9"/>
  <c r="E335" i="9" s="1"/>
  <c r="B335" i="9" s="1"/>
  <c r="F177" i="5"/>
  <c r="D176" i="5"/>
  <c r="C1181" i="1"/>
  <c r="F571" i="4"/>
  <c r="C565" i="1"/>
  <c r="H24" i="9"/>
  <c r="G24" i="9"/>
  <c r="F153" i="4"/>
  <c r="D152" i="4"/>
  <c r="C149" i="1"/>
  <c r="D6" i="4"/>
  <c r="C3" i="1"/>
  <c r="F7" i="4"/>
  <c r="E175" i="5"/>
  <c r="D1179" i="1" s="1"/>
  <c r="I24" i="3"/>
  <c r="D1180" i="1"/>
  <c r="E180" i="9"/>
  <c r="B180" i="9" s="1"/>
  <c r="F228" i="9"/>
  <c r="B228" i="9" s="1"/>
  <c r="E308" i="9"/>
  <c r="B308" i="9" s="1"/>
  <c r="I33" i="3"/>
  <c r="D1537" i="1"/>
  <c r="F273" i="5"/>
  <c r="D250" i="5"/>
  <c r="C1277" i="1"/>
  <c r="F106" i="4"/>
  <c r="C102" i="1"/>
  <c r="I31" i="3"/>
  <c r="D1536" i="1"/>
  <c r="D535" i="4"/>
  <c r="G130" i="1"/>
  <c r="H130" i="1"/>
  <c r="F135" i="5"/>
  <c r="C1140" i="1"/>
  <c r="E417" i="4"/>
  <c r="D412" i="1" s="1"/>
  <c r="D303" i="1"/>
  <c r="I1547" i="1"/>
  <c r="I23" i="3"/>
  <c r="E6" i="5"/>
  <c r="D1074" i="1"/>
  <c r="I1574" i="1"/>
  <c r="I1564" i="1"/>
  <c r="I1549" i="1"/>
  <c r="I1572" i="1"/>
  <c r="I1579" i="1"/>
  <c r="E6" i="4"/>
  <c r="H641" i="1"/>
  <c r="G641" i="1"/>
  <c r="E179" i="9"/>
  <c r="B179" i="9" s="1"/>
  <c r="F88" i="5"/>
  <c r="C1093" i="1"/>
  <c r="B207" i="9"/>
  <c r="F129" i="6"/>
  <c r="C1524" i="1"/>
  <c r="D141" i="6"/>
  <c r="D308" i="4"/>
  <c r="F309" i="4"/>
  <c r="C304" i="1"/>
  <c r="F82" i="4"/>
  <c r="C78" i="1"/>
  <c r="G337" i="9"/>
  <c r="E337" i="9" s="1"/>
  <c r="B337" i="9" s="1"/>
  <c r="F202" i="5"/>
  <c r="C1206" i="1"/>
  <c r="F629" i="4"/>
  <c r="C623" i="1"/>
  <c r="F125" i="4"/>
  <c r="C121" i="1"/>
  <c r="D69" i="5"/>
  <c r="E639" i="4"/>
  <c r="D633" i="1" s="1"/>
  <c r="D424" i="1"/>
  <c r="B345" i="9"/>
  <c r="E344" i="9"/>
  <c r="I10" i="3" s="1"/>
  <c r="F35" i="6"/>
  <c r="H28" i="3"/>
  <c r="C1430" i="1"/>
  <c r="F230" i="4"/>
  <c r="C226" i="1"/>
  <c r="E314" i="9"/>
  <c r="B314" i="9" s="1"/>
  <c r="F273" i="4"/>
  <c r="C269" i="1"/>
  <c r="F49" i="4"/>
  <c r="C45" i="1"/>
  <c r="C1621" i="1"/>
  <c r="I1559" i="1"/>
  <c r="F360" i="4"/>
  <c r="C355" i="1"/>
  <c r="E640" i="4"/>
  <c r="D634" i="1" s="1"/>
  <c r="D529" i="1"/>
  <c r="E418" i="4"/>
  <c r="D413" i="1" s="1"/>
  <c r="F134" i="4"/>
  <c r="D148" i="1" l="1"/>
  <c r="I18" i="3"/>
  <c r="E299" i="4"/>
  <c r="E300" i="4" s="1"/>
  <c r="D296" i="1" s="1"/>
  <c r="I40" i="3"/>
  <c r="K1480" i="9"/>
  <c r="G342" i="9"/>
  <c r="E342" i="9" s="1"/>
  <c r="B342" i="9" s="1"/>
  <c r="G1620" i="1"/>
  <c r="H1620" i="1"/>
  <c r="H226" i="1"/>
  <c r="G226" i="1"/>
  <c r="G304" i="1"/>
  <c r="H304" i="1"/>
  <c r="H299" i="9"/>
  <c r="D1011" i="1"/>
  <c r="G102" i="1"/>
  <c r="H102" i="1"/>
  <c r="G149" i="1"/>
  <c r="H149" i="1"/>
  <c r="D175" i="5"/>
  <c r="F176" i="5"/>
  <c r="H24" i="3"/>
  <c r="C1180" i="1"/>
  <c r="G424" i="1"/>
  <c r="H424" i="1"/>
  <c r="H355" i="1"/>
  <c r="G355" i="1"/>
  <c r="H1621" i="1"/>
  <c r="G1621" i="1"/>
  <c r="H11" i="3"/>
  <c r="H269" i="1"/>
  <c r="G269" i="1"/>
  <c r="H623" i="1"/>
  <c r="G623" i="1"/>
  <c r="H1093" i="1"/>
  <c r="G1093" i="1"/>
  <c r="G1140" i="1"/>
  <c r="H1140" i="1"/>
  <c r="F535" i="4"/>
  <c r="D640" i="4"/>
  <c r="C529" i="1"/>
  <c r="H1537" i="1"/>
  <c r="G1537" i="1"/>
  <c r="D299" i="4"/>
  <c r="F152" i="4"/>
  <c r="H18" i="3"/>
  <c r="C148" i="1"/>
  <c r="G565" i="1"/>
  <c r="H565" i="1"/>
  <c r="H3" i="1"/>
  <c r="G3" i="1"/>
  <c r="D639" i="4"/>
  <c r="G1524" i="1"/>
  <c r="H1524" i="1"/>
  <c r="H1430" i="1"/>
  <c r="G1430" i="1"/>
  <c r="F69" i="5"/>
  <c r="H23" i="3"/>
  <c r="C1074" i="1"/>
  <c r="D6" i="5"/>
  <c r="H78" i="1"/>
  <c r="G78" i="1"/>
  <c r="D417" i="4"/>
  <c r="F308" i="4"/>
  <c r="C303" i="1"/>
  <c r="I17" i="3"/>
  <c r="E422" i="4"/>
  <c r="D2" i="1"/>
  <c r="H1277" i="1"/>
  <c r="G1277" i="1"/>
  <c r="D418" i="4"/>
  <c r="H45" i="1"/>
  <c r="G45" i="1"/>
  <c r="H121" i="1"/>
  <c r="G121" i="1"/>
  <c r="G1206" i="1"/>
  <c r="H1206" i="1"/>
  <c r="F141" i="6"/>
  <c r="C1536" i="1"/>
  <c r="H31" i="3"/>
  <c r="G347" i="9"/>
  <c r="E347" i="9" s="1"/>
  <c r="F250" i="5"/>
  <c r="H25" i="3"/>
  <c r="C1254" i="1"/>
  <c r="D422" i="4"/>
  <c r="D300" i="4"/>
  <c r="F6" i="4"/>
  <c r="H17" i="3"/>
  <c r="C2" i="1"/>
  <c r="E24" i="9"/>
  <c r="H1181" i="1"/>
  <c r="G1181" i="1"/>
  <c r="H160" i="1"/>
  <c r="G160" i="1"/>
  <c r="E301" i="4" l="1"/>
  <c r="D297" i="1" s="1"/>
  <c r="E423" i="4"/>
  <c r="E424" i="4" s="1"/>
  <c r="D419" i="1" s="1"/>
  <c r="D295" i="1"/>
  <c r="E341" i="9"/>
  <c r="B24" i="9"/>
  <c r="H2" i="1"/>
  <c r="G2" i="1"/>
  <c r="D643" i="4"/>
  <c r="F422" i="4"/>
  <c r="C417" i="1"/>
  <c r="G1536" i="1"/>
  <c r="H1536" i="1"/>
  <c r="F418" i="4"/>
  <c r="C413" i="1"/>
  <c r="E643" i="4"/>
  <c r="D417" i="1"/>
  <c r="G306" i="9"/>
  <c r="E306" i="9" s="1"/>
  <c r="B306" i="9" s="1"/>
  <c r="G299" i="9"/>
  <c r="E299" i="9" s="1"/>
  <c r="F6" i="5"/>
  <c r="C1011" i="1"/>
  <c r="H9" i="3"/>
  <c r="H529" i="1"/>
  <c r="G529" i="1"/>
  <c r="F417" i="4"/>
  <c r="C412" i="1"/>
  <c r="H1074" i="1"/>
  <c r="G1074" i="1"/>
  <c r="F639" i="4"/>
  <c r="C633" i="1"/>
  <c r="D301" i="4"/>
  <c r="F299" i="4"/>
  <c r="D423" i="4"/>
  <c r="C295" i="1"/>
  <c r="F640" i="4"/>
  <c r="C634" i="1"/>
  <c r="F175" i="5"/>
  <c r="C1179" i="1"/>
  <c r="G1254" i="1"/>
  <c r="H1254" i="1"/>
  <c r="E346" i="9"/>
  <c r="B347" i="9"/>
  <c r="H148" i="1"/>
  <c r="G148" i="1"/>
  <c r="H1180" i="1"/>
  <c r="G1180" i="1"/>
  <c r="E425" i="4"/>
  <c r="D420" i="1" s="1"/>
  <c r="F300" i="4"/>
  <c r="C296" i="1"/>
  <c r="G303" i="1"/>
  <c r="H303" i="1"/>
  <c r="N3" i="9"/>
  <c r="I11" i="3"/>
  <c r="E644" i="4" l="1"/>
  <c r="E645" i="4" s="1"/>
  <c r="D418" i="1"/>
  <c r="H20" i="9"/>
  <c r="G296" i="1"/>
  <c r="H296" i="1"/>
  <c r="H8" i="3"/>
  <c r="G1011" i="1"/>
  <c r="H1011" i="1"/>
  <c r="H634" i="1"/>
  <c r="G634" i="1"/>
  <c r="K3" i="9"/>
  <c r="I9" i="3"/>
  <c r="D644" i="4"/>
  <c r="D425" i="4"/>
  <c r="F423" i="4"/>
  <c r="C418" i="1"/>
  <c r="G20" i="9"/>
  <c r="D637" i="1"/>
  <c r="D424" i="4"/>
  <c r="F301" i="4"/>
  <c r="C297" i="1"/>
  <c r="B299" i="9"/>
  <c r="D645" i="4"/>
  <c r="F643" i="4"/>
  <c r="C637" i="1"/>
  <c r="H1179" i="1"/>
  <c r="G1179" i="1"/>
  <c r="H295" i="1"/>
  <c r="G295" i="1"/>
  <c r="G633" i="1"/>
  <c r="H633" i="1"/>
  <c r="H412" i="1"/>
  <c r="G412" i="1"/>
  <c r="H413" i="1"/>
  <c r="G413" i="1"/>
  <c r="G417" i="1"/>
  <c r="H417" i="1"/>
  <c r="E20" i="9" l="1"/>
  <c r="B20" i="9" s="1"/>
  <c r="E646" i="4"/>
  <c r="D640" i="1" s="1"/>
  <c r="D638" i="1"/>
  <c r="F645" i="4"/>
  <c r="C639" i="1"/>
  <c r="H297" i="1"/>
  <c r="G297" i="1"/>
  <c r="E649" i="4"/>
  <c r="D639" i="1"/>
  <c r="F425" i="4"/>
  <c r="C420" i="1"/>
  <c r="E650" i="4"/>
  <c r="D646" i="4"/>
  <c r="D649" i="4" s="1"/>
  <c r="F644" i="4"/>
  <c r="C638" i="1"/>
  <c r="M3" i="9"/>
  <c r="G637" i="1"/>
  <c r="H637" i="1"/>
  <c r="F424" i="4"/>
  <c r="C419" i="1"/>
  <c r="H418" i="1"/>
  <c r="G418" i="1"/>
  <c r="F649" i="4" l="1"/>
  <c r="H19" i="3"/>
  <c r="C643" i="1"/>
  <c r="H333" i="9"/>
  <c r="G333" i="9"/>
  <c r="I20" i="3"/>
  <c r="D644" i="1"/>
  <c r="I19" i="3"/>
  <c r="D643" i="1"/>
  <c r="G419" i="1"/>
  <c r="H419" i="1"/>
  <c r="F646" i="4"/>
  <c r="D650" i="4"/>
  <c r="C640" i="1"/>
  <c r="G297" i="9"/>
  <c r="E297" i="9" s="1"/>
  <c r="B297" i="9" s="1"/>
  <c r="H639" i="1"/>
  <c r="G639" i="1"/>
  <c r="H638" i="1"/>
  <c r="G638" i="1"/>
  <c r="H420" i="1"/>
  <c r="G420" i="1"/>
  <c r="G643" i="1" l="1"/>
  <c r="H643" i="1"/>
  <c r="H640" i="1"/>
  <c r="G640" i="1"/>
  <c r="H7" i="3"/>
  <c r="F650" i="4"/>
  <c r="H20" i="3"/>
  <c r="C644" i="1"/>
  <c r="E333" i="9"/>
  <c r="B333" i="9" l="1"/>
  <c r="E298" i="9"/>
  <c r="I8" i="3" s="1"/>
  <c r="H644" i="1"/>
  <c r="G644" i="1"/>
  <c r="J3" i="9"/>
  <c r="G295" i="9" l="1"/>
  <c r="L293" i="9"/>
  <c r="F293" i="9" s="1"/>
  <c r="H295" i="9"/>
  <c r="H18" i="9"/>
  <c r="G18" i="9"/>
  <c r="J5" i="9"/>
  <c r="L16" i="9"/>
  <c r="J6" i="9"/>
  <c r="I11" i="9"/>
  <c r="H17" i="9"/>
  <c r="K10" i="9"/>
  <c r="G16" i="9"/>
  <c r="H21" i="9"/>
  <c r="J8" i="9"/>
  <c r="I13" i="9"/>
  <c r="H22" i="9"/>
  <c r="I9" i="9"/>
  <c r="G15" i="9"/>
  <c r="H15" i="9"/>
  <c r="M16" i="9"/>
  <c r="G22" i="9"/>
  <c r="J12" i="9"/>
  <c r="I6" i="9"/>
  <c r="K12" i="9"/>
  <c r="G17" i="9"/>
  <c r="I7" i="9"/>
  <c r="K13" i="9"/>
  <c r="K6" i="9"/>
  <c r="J11" i="9"/>
  <c r="I17" i="9"/>
  <c r="J17" i="9"/>
  <c r="K5" i="9"/>
  <c r="I8" i="9"/>
  <c r="K7" i="9"/>
  <c r="K8" i="9"/>
  <c r="J13" i="9"/>
  <c r="K9" i="9"/>
  <c r="L15" i="9"/>
  <c r="G21" i="9"/>
  <c r="E21" i="9" s="1"/>
  <c r="B21" i="9" s="1"/>
  <c r="J7" i="9"/>
  <c r="I12" i="9"/>
  <c r="I5" i="9"/>
  <c r="K11" i="9"/>
  <c r="H16" i="9"/>
  <c r="J9" i="9"/>
  <c r="J10" i="9"/>
  <c r="M15" i="9"/>
  <c r="E5" i="9" l="1"/>
  <c r="E7" i="9"/>
  <c r="B7" i="9" s="1"/>
  <c r="B293" i="9"/>
  <c r="F23" i="9"/>
  <c r="E16" i="9"/>
  <c r="E6" i="9"/>
  <c r="B6" i="9" s="1"/>
  <c r="E13" i="9"/>
  <c r="B13" i="9" s="1"/>
  <c r="F16" i="9"/>
  <c r="E10" i="9"/>
  <c r="B10" i="9" s="1"/>
  <c r="F15" i="9"/>
  <c r="E15" i="9"/>
  <c r="E12" i="9"/>
  <c r="B12" i="9" s="1"/>
  <c r="E8" i="9"/>
  <c r="B8" i="9" s="1"/>
  <c r="E17" i="9"/>
  <c r="B17" i="9" s="1"/>
  <c r="E22" i="9"/>
  <c r="B22" i="9" s="1"/>
  <c r="E9" i="9"/>
  <c r="B9" i="9" s="1"/>
  <c r="E11" i="9"/>
  <c r="B11" i="9" s="1"/>
  <c r="E18" i="9"/>
  <c r="B18" i="9" s="1"/>
  <c r="E295" i="9"/>
  <c r="B16" i="9" l="1"/>
  <c r="E4" i="9"/>
  <c r="B5" i="9"/>
  <c r="E14" i="9"/>
  <c r="I13" i="3" s="1"/>
  <c r="B15" i="9"/>
  <c r="B295" i="9"/>
  <c r="E23" i="9"/>
  <c r="I7" i="3" s="1"/>
  <c r="F14" i="9"/>
  <c r="F3" i="9" s="1"/>
  <c r="E3" i="9" l="1"/>
</calcChain>
</file>

<file path=xl/sharedStrings.xml><?xml version="1.0" encoding="utf-8"?>
<sst xmlns="http://schemas.openxmlformats.org/spreadsheetml/2006/main" count="4724" uniqueCount="3656">
  <si>
    <t>Obveznik:</t>
  </si>
  <si>
    <t>8310 - ČEŠKA OSNOVNA ŠKOLA JANA AMOSA KOMENSKOG-ČESKÁ ZÁKLADNÍ ŠKOLA JANA AMOSE KOMENSKÉHODARUVAR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</si>
  <si>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</si>
  <si>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</si>
  <si>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</si>
  <si>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</si>
  <si>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</si>
  <si>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</si>
  <si>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</si>
  <si>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</si>
  <si>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</si>
  <si>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</si>
  <si>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</si>
  <si>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</si>
  <si>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</si>
  <si>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</si>
  <si>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</si>
  <si>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</si>
  <si>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</si>
  <si>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</si>
  <si>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</si>
  <si>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</si>
  <si>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</si>
  <si>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</si>
  <si>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</si>
  <si>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</si>
  <si>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</si>
  <si>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</si>
  <si>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</si>
  <si>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</si>
  <si>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</si>
  <si>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</si>
  <si>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</si>
  <si>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</si>
  <si>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</si>
  <si>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</si>
  <si>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</si>
  <si>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</si>
  <si>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</si>
  <si>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</si>
  <si>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</si>
  <si>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</si>
  <si>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</si>
  <si>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</si>
  <si>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</si>
  <si>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</si>
  <si>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</si>
  <si>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</si>
  <si>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</si>
  <si>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</si>
  <si>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</si>
  <si>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</si>
  <si>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</si>
  <si>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</si>
  <si>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</si>
  <si>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</si>
  <si>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</si>
  <si>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</si>
  <si>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</si>
  <si>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</si>
  <si>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</si>
  <si>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</si>
  <si>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</si>
  <si>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</si>
  <si>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</si>
  <si>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</si>
  <si>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</si>
  <si>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</si>
  <si>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</si>
  <si>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</si>
  <si>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</si>
  <si>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</si>
  <si>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</si>
  <si>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</si>
  <si>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</si>
  <si>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</si>
  <si>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</si>
  <si>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</si>
  <si>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</si>
  <si>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</si>
  <si>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</si>
  <si>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</si>
  <si>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</si>
  <si>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</si>
  <si>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</si>
  <si>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</si>
  <si>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</si>
  <si>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</si>
  <si>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</si>
  <si>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</si>
  <si>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</si>
  <si>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</si>
  <si>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</si>
  <si>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</si>
  <si>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</si>
  <si>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</si>
  <si>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</si>
  <si>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</si>
  <si>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</si>
  <si>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</si>
  <si>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</si>
  <si>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</si>
  <si>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</si>
  <si>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</si>
  <si>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</si>
  <si>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</si>
  <si>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</si>
  <si>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</si>
  <si>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</si>
  <si>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</si>
  <si>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</si>
  <si>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</si>
  <si>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</si>
  <si>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</si>
  <si>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</si>
  <si>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</si>
  <si>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</si>
  <si>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</si>
  <si>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</si>
  <si>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</si>
  <si>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</si>
  <si>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</si>
  <si>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</si>
  <si>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</si>
  <si>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</si>
  <si>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</si>
  <si>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</si>
  <si>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</si>
  <si>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</si>
  <si>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</si>
  <si>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</si>
  <si>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</si>
  <si>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</si>
  <si>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</si>
  <si>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</si>
  <si>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</si>
  <si>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</si>
  <si>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</si>
  <si>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</si>
  <si>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</si>
  <si>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</si>
  <si>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</si>
  <si>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</si>
  <si>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</si>
  <si>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</si>
  <si>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</si>
  <si>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</si>
  <si>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</si>
  <si>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</si>
  <si>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</si>
  <si>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</si>
  <si>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</si>
  <si>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</si>
  <si>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</si>
  <si>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</si>
  <si>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</si>
  <si>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</si>
  <si>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</si>
  <si>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</si>
  <si>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</si>
  <si>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</si>
  <si>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</si>
  <si>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</si>
  <si>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</si>
  <si>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</si>
  <si>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</si>
  <si>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</si>
  <si>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</si>
  <si>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</si>
  <si>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</si>
  <si>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</si>
  <si>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</si>
  <si>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</si>
  <si>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</si>
  <si>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</si>
  <si>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</si>
  <si>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</si>
  <si>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</si>
  <si>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</si>
  <si>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</si>
  <si>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</si>
  <si>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</si>
  <si>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</si>
  <si>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</si>
  <si>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</si>
  <si>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</si>
  <si>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</si>
  <si>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</si>
  <si>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</si>
  <si>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</si>
  <si>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</si>
  <si>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</si>
  <si>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</si>
  <si>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</si>
  <si>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</si>
  <si>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</si>
  <si>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</si>
  <si>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</si>
  <si>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</si>
  <si>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</si>
  <si>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</si>
  <si>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</si>
  <si>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</si>
  <si>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</si>
  <si>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</si>
  <si>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</si>
  <si>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</si>
  <si>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</si>
  <si>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</si>
  <si>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</si>
  <si>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</si>
  <si>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</si>
  <si>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</si>
  <si>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</si>
  <si>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</si>
  <si>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</si>
  <si>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</si>
  <si>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</si>
  <si>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</si>
  <si>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</si>
  <si>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</si>
  <si>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</si>
  <si>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</si>
  <si>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</si>
  <si>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</si>
  <si>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</si>
  <si>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</si>
  <si>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</si>
  <si>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</si>
  <si>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</si>
  <si>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</si>
  <si>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</si>
  <si>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</si>
  <si>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</si>
  <si>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</si>
  <si>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</si>
  <si>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</si>
  <si>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</si>
  <si>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</si>
  <si>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</si>
  <si>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</si>
  <si>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</si>
  <si>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</si>
  <si>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</si>
  <si>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</si>
  <si>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</si>
  <si>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</si>
  <si>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</si>
  <si>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</si>
  <si>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</si>
  <si>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</si>
  <si>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</si>
  <si>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</si>
  <si>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</si>
  <si>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</si>
  <si>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</si>
  <si>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</si>
  <si>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</si>
  <si>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</si>
  <si>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</si>
  <si>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</si>
  <si>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</si>
  <si>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</si>
  <si>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</si>
  <si>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</si>
  <si>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</si>
  <si>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</si>
  <si>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</si>
  <si>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</si>
  <si>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</si>
  <si>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</si>
  <si>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</si>
  <si>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</si>
  <si>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</si>
  <si>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</si>
  <si>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</si>
  <si>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</si>
  <si>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</si>
  <si>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</si>
  <si>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</si>
  <si>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</si>
  <si>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</si>
  <si>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</si>
  <si>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</si>
  <si>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</si>
  <si>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</si>
  <si>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</si>
  <si>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</si>
  <si>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</si>
  <si>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</si>
  <si>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</si>
  <si>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</si>
  <si>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</si>
  <si>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</si>
  <si>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</si>
  <si>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</si>
  <si>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</si>
  <si>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</si>
  <si>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</si>
  <si>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</si>
  <si>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</si>
  <si>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</si>
  <si>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</si>
  <si>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</si>
  <si>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</si>
  <si>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</si>
  <si>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</si>
  <si>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</si>
  <si>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</si>
  <si>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</si>
  <si>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</si>
  <si>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</si>
  <si>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</si>
  <si>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</si>
  <si>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</si>
  <si>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</si>
  <si>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</si>
  <si>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</si>
  <si>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</si>
  <si>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</si>
  <si>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</si>
  <si>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</si>
  <si>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</si>
  <si>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</si>
  <si>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</si>
  <si>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</si>
  <si>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</si>
  <si>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</si>
  <si>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</si>
  <si>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</si>
  <si>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</si>
  <si>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</si>
  <si>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</si>
  <si>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</si>
  <si>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</si>
  <si>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</si>
  <si>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</si>
  <si>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</si>
  <si>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</si>
  <si>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</si>
  <si>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</si>
  <si>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</si>
  <si>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</si>
  <si>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</si>
  <si>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</si>
  <si>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</si>
  <si>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</si>
  <si>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</si>
  <si>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</si>
  <si>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</si>
  <si>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</si>
  <si>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</si>
  <si>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</si>
  <si>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</si>
  <si>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</si>
  <si>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</si>
  <si>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</si>
  <si>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</si>
  <si>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</si>
  <si>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</si>
  <si>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</si>
  <si>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</si>
  <si>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</si>
  <si>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</si>
  <si>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</si>
  <si>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</si>
  <si>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</si>
  <si>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</si>
  <si>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</si>
  <si>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</si>
  <si>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</si>
  <si>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</si>
  <si>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</si>
  <si>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</si>
  <si>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</si>
  <si>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</si>
  <si>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</si>
  <si>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</si>
  <si>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</si>
  <si>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</si>
  <si>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</si>
  <si>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</si>
  <si>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</si>
  <si>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</si>
  <si>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</si>
  <si>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</si>
  <si>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</si>
  <si>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</si>
  <si>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</si>
  <si>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</si>
  <si>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</si>
  <si>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</si>
  <si>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</si>
  <si>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</si>
  <si>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</si>
  <si>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</si>
  <si>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</si>
  <si>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</si>
  <si>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</si>
  <si>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</si>
  <si>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</si>
  <si>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</si>
  <si>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</si>
  <si>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</si>
  <si>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</si>
  <si>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</si>
  <si>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</si>
  <si>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</si>
  <si>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</si>
  <si>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</si>
  <si>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</si>
  <si>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</si>
  <si>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</si>
  <si>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</si>
  <si>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</si>
  <si>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</si>
  <si>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</si>
  <si>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</si>
  <si>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</si>
  <si>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</si>
  <si>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</si>
  <si>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</si>
  <si>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</si>
  <si>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</si>
  <si>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</si>
  <si>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</si>
  <si>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</si>
  <si>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</si>
  <si>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</si>
  <si>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</si>
  <si>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</si>
  <si>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</si>
  <si>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</si>
  <si>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</si>
  <si>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</si>
  <si>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</si>
  <si>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</si>
  <si>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</si>
  <si>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</si>
  <si>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</si>
  <si>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</si>
  <si>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</si>
  <si>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</si>
  <si>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</si>
  <si>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</si>
  <si>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</si>
  <si>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</si>
  <si>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</si>
  <si>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</si>
  <si>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</si>
  <si>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</si>
  <si>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</si>
  <si>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</si>
  <si>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</si>
  <si>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</si>
  <si>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</si>
  <si>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</si>
  <si>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</si>
  <si>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</si>
  <si>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</si>
  <si>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</si>
  <si>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</si>
  <si>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</si>
  <si>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</si>
  <si>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</si>
  <si>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</si>
  <si>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</si>
  <si>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</si>
  <si>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</si>
  <si>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</si>
  <si>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</si>
  <si>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</si>
  <si>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</si>
  <si>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</si>
  <si>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</si>
  <si>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</si>
  <si>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</si>
  <si>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</si>
  <si>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</si>
  <si>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</si>
  <si>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</si>
  <si>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</si>
  <si>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</si>
  <si>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</si>
  <si>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</si>
  <si>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</si>
  <si>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</si>
  <si>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</si>
  <si>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</si>
  <si>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</si>
  <si>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</si>
  <si>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</si>
  <si>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</si>
  <si>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</si>
  <si>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</si>
  <si>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</si>
  <si>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</si>
  <si>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</si>
  <si>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</si>
  <si>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</si>
  <si>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</si>
  <si>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</si>
  <si>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</si>
  <si>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</si>
  <si>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</si>
  <si>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</si>
  <si>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</si>
  <si>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</si>
  <si>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</si>
  <si>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</si>
  <si>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</si>
  <si>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</si>
  <si>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</si>
  <si>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</si>
  <si>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</si>
  <si>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</si>
  <si>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</si>
  <si>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</si>
  <si>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</si>
  <si>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</si>
  <si>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</si>
  <si>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</si>
  <si>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</si>
  <si>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</si>
  <si>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</si>
  <si>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</si>
  <si>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</si>
  <si>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</si>
  <si>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</si>
  <si>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</si>
  <si>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</si>
  <si>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</si>
  <si>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</si>
  <si>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</si>
  <si>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</si>
  <si>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</si>
  <si>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</si>
  <si>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</si>
  <si>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</si>
  <si>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</si>
  <si>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</si>
  <si>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</si>
  <si>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</si>
  <si>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</si>
  <si>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</si>
  <si>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</si>
  <si>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</si>
  <si>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</si>
  <si>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</si>
  <si>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</si>
  <si>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</si>
  <si>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</si>
  <si>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</si>
  <si>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</si>
  <si>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</si>
  <si>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</si>
  <si>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</si>
  <si>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</si>
  <si>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</si>
  <si>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</si>
  <si>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</si>
  <si>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</si>
  <si>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</si>
  <si>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</si>
  <si>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</si>
  <si>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</si>
  <si>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</si>
  <si>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</si>
  <si>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</si>
  <si>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</si>
  <si>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</si>
  <si>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</si>
  <si>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</si>
  <si>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</si>
  <si>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</si>
  <si>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</si>
  <si>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</si>
  <si>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</si>
  <si>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</si>
  <si>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</si>
  <si>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</si>
  <si>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</si>
  <si>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</si>
  <si>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</si>
  <si>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</si>
  <si>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</si>
  <si>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</si>
  <si>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</si>
  <si>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</si>
  <si>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</si>
  <si>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</si>
  <si>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</si>
  <si>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</si>
  <si>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</si>
  <si>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</si>
  <si>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</si>
  <si>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</si>
  <si>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</si>
  <si>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</si>
  <si>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</si>
  <si>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</si>
  <si>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</si>
  <si>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</si>
  <si>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</si>
  <si>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</si>
  <si>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</si>
  <si>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</si>
  <si>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</si>
  <si>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</si>
  <si>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</si>
  <si>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</si>
  <si>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</si>
  <si>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</si>
  <si>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</si>
  <si>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</si>
  <si>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</si>
  <si>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</si>
  <si>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</si>
  <si>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</si>
  <si>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</si>
  <si>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</si>
  <si>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</si>
  <si>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</si>
  <si>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</si>
  <si>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</si>
  <si>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</si>
  <si>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</si>
  <si>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</si>
  <si>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</si>
  <si>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</si>
  <si>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</si>
  <si>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</si>
  <si>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</si>
  <si>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</si>
  <si>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</si>
  <si>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</si>
  <si>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</si>
  <si>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</si>
  <si>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</si>
  <si>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</si>
  <si>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</si>
  <si>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</si>
  <si>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</si>
  <si>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</si>
  <si>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</si>
  <si>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</si>
  <si>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</si>
  <si>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</si>
  <si>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</si>
  <si>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</si>
  <si>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</si>
  <si>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</si>
  <si>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</si>
  <si>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</si>
  <si>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</si>
  <si>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</si>
  <si>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</si>
  <si>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</si>
  <si>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</si>
  <si>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</si>
  <si>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</si>
  <si>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</si>
  <si>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</si>
  <si>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</si>
  <si>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</si>
  <si>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</si>
  <si>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</si>
  <si>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</si>
  <si>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</si>
  <si>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</si>
  <si>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</si>
  <si>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</si>
  <si>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</si>
  <si>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</si>
  <si>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</si>
  <si>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</si>
  <si>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</si>
  <si>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</si>
  <si>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</si>
  <si>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</si>
  <si>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</si>
  <si>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</si>
  <si>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</si>
  <si>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</si>
  <si>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</si>
  <si>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</si>
  <si>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</si>
  <si>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</si>
  <si>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</si>
  <si>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</si>
  <si>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</si>
  <si>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</si>
  <si>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</si>
  <si>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</si>
  <si>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</si>
  <si>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</si>
  <si>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</si>
  <si>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</si>
  <si>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</si>
  <si>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</si>
  <si>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</si>
  <si>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</si>
  <si>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</si>
  <si>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</si>
  <si>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</si>
  <si>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</si>
  <si>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</si>
  <si>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</si>
  <si>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</si>
  <si>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</si>
  <si>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</si>
  <si>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</si>
  <si>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</si>
  <si>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</si>
  <si>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</si>
  <si>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</si>
  <si>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</si>
  <si>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</si>
  <si>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</si>
  <si>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</si>
  <si>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</si>
  <si>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</si>
  <si>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</si>
  <si>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</si>
  <si>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</si>
  <si>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</si>
  <si>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</si>
  <si>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</si>
  <si>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</si>
  <si>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</si>
  <si>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</si>
  <si>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</si>
  <si>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</si>
  <si>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</si>
  <si>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</si>
  <si>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</si>
  <si>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</si>
  <si>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</si>
  <si>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</si>
  <si>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</si>
  <si>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</si>
  <si>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</si>
  <si>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</si>
  <si>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</si>
  <si>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</si>
  <si>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</si>
  <si>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</si>
  <si>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</si>
  <si>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</si>
  <si>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</si>
  <si>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</si>
  <si>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</si>
  <si>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</si>
  <si>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</si>
  <si>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</si>
  <si>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</si>
  <si>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</si>
  <si>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</si>
  <si>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</si>
  <si>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</si>
  <si>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</si>
  <si>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</si>
  <si>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</si>
  <si>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</si>
  <si>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</si>
  <si>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</si>
  <si>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</si>
  <si>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</si>
  <si>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</si>
  <si>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</si>
  <si>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</si>
  <si>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</si>
  <si>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</si>
  <si>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</si>
  <si>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</si>
  <si>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</si>
  <si>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</si>
  <si>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</si>
  <si>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</si>
  <si>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</si>
  <si>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</si>
  <si>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</si>
  <si>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</si>
  <si>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</si>
  <si>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</si>
  <si>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</si>
  <si>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</si>
  <si>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</si>
  <si>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</si>
  <si>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</si>
  <si>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</si>
  <si>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</si>
  <si>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</si>
  <si>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</si>
  <si>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</si>
  <si>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</si>
  <si>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</si>
  <si>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</si>
  <si>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</si>
  <si>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</si>
  <si>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</si>
  <si>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</si>
  <si>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</si>
  <si>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</si>
  <si>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</si>
  <si>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</si>
  <si>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</si>
  <si>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</si>
  <si>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</si>
  <si>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</si>
  <si>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</si>
  <si>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</si>
  <si>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</si>
  <si>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</si>
  <si>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</si>
  <si>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</si>
  <si>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</si>
  <si>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</si>
  <si>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</si>
  <si>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</si>
  <si>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</si>
  <si>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</si>
  <si>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</si>
  <si>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</si>
  <si>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</si>
  <si>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</si>
  <si>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</si>
  <si>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</si>
  <si>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</si>
  <si>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</si>
  <si>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</si>
  <si>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</si>
  <si>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</si>
  <si>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</si>
  <si>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</si>
  <si>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</si>
  <si>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</si>
  <si>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</si>
  <si>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</si>
  <si>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</si>
  <si>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</si>
  <si>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</si>
  <si>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</si>
  <si>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</si>
  <si>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</si>
  <si>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</si>
  <si>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</si>
  <si>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</si>
  <si>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</si>
  <si>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</si>
  <si>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</si>
  <si>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</si>
  <si>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</si>
  <si>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</si>
  <si>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</si>
  <si>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</si>
  <si>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</si>
  <si>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</si>
  <si>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</si>
  <si>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</si>
  <si>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</si>
  <si>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</si>
  <si>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</si>
  <si>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</si>
  <si>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</si>
  <si>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</si>
  <si>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</si>
  <si>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</si>
  <si>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</si>
  <si>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</si>
  <si>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</si>
  <si>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</si>
  <si>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</si>
  <si>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</si>
  <si>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</si>
  <si>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</si>
  <si>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</si>
  <si>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</si>
  <si>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</si>
  <si>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</si>
  <si>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</si>
  <si>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</si>
  <si>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</si>
  <si>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</si>
  <si>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</si>
  <si>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</si>
  <si>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</si>
  <si>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</si>
  <si>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</si>
  <si>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</si>
  <si>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</si>
  <si>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</si>
  <si>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</si>
  <si>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</si>
  <si>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</si>
  <si>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</si>
  <si>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</si>
  <si>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</si>
  <si>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</si>
  <si>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</si>
  <si>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</si>
  <si>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</si>
  <si>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</si>
  <si>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</si>
  <si>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</si>
  <si>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</si>
  <si>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</si>
  <si>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</si>
  <si>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</si>
  <si>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</si>
  <si>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</si>
  <si>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</si>
  <si>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</si>
  <si>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</si>
  <si>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</si>
  <si>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</si>
  <si>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</si>
  <si>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</si>
  <si>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</si>
  <si>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</si>
  <si>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</si>
  <si>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</si>
  <si>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</si>
  <si>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</si>
  <si>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</si>
  <si>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</si>
  <si>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</si>
  <si>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</si>
  <si>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</si>
  <si>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</si>
  <si>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</si>
  <si>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</si>
  <si>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</si>
  <si>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</si>
  <si>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</si>
  <si>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</si>
  <si>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</si>
  <si>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</si>
  <si>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</si>
  <si>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</si>
  <si>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</si>
  <si>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</si>
  <si>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</si>
  <si>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</si>
  <si>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</si>
  <si>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</si>
  <si>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</si>
  <si>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</si>
  <si>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</si>
  <si>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</si>
  <si>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</si>
  <si>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</si>
  <si>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</si>
  <si>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</si>
  <si>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</si>
  <si>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</si>
  <si>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</si>
  <si>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</si>
  <si>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</si>
  <si>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</si>
  <si>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</si>
  <si>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</si>
  <si>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</si>
  <si>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</si>
  <si>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</si>
  <si>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</si>
  <si>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</si>
  <si>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</si>
  <si>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</si>
  <si>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</si>
  <si>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</si>
  <si>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</si>
  <si>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</si>
  <si>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</si>
  <si>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</si>
  <si>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</si>
  <si>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</si>
  <si>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</si>
  <si>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</si>
  <si>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</si>
  <si>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</si>
  <si>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</si>
  <si>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</si>
  <si>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</si>
  <si>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</si>
  <si>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</si>
  <si>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</si>
  <si>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</si>
  <si>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</si>
  <si>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</si>
  <si>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</si>
  <si>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</si>
  <si>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</si>
  <si>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</si>
  <si>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</si>
  <si>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</si>
  <si>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</si>
  <si>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</si>
  <si>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</si>
  <si>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</si>
  <si>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</si>
  <si>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</si>
  <si>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</si>
  <si>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</si>
  <si>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</si>
  <si>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</si>
  <si>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</si>
  <si>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</si>
  <si>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</si>
  <si>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</si>
  <si>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</si>
  <si>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</si>
  <si>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</si>
  <si>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</si>
  <si>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</si>
  <si>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</si>
  <si>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</si>
  <si>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</si>
  <si>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</si>
  <si>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</si>
  <si>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</si>
  <si>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</si>
  <si>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</si>
  <si>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</si>
  <si>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</si>
  <si>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</si>
  <si>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</si>
  <si>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</si>
  <si>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</si>
  <si>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</si>
  <si>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</si>
  <si>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</si>
  <si>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</si>
  <si>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</si>
  <si>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</si>
  <si>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</si>
  <si>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</si>
  <si>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</si>
  <si>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</si>
  <si>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</si>
  <si>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</si>
  <si>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</si>
  <si>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</si>
  <si>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</si>
  <si>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</si>
  <si>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</si>
  <si>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</si>
  <si>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</si>
  <si>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</si>
  <si>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</si>
  <si>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</si>
  <si>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</si>
  <si>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</si>
  <si>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</si>
  <si>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</si>
  <si>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</si>
  <si>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</si>
  <si>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</si>
  <si>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</si>
  <si>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</si>
  <si>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</si>
  <si>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</si>
  <si>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</si>
  <si>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</si>
  <si>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</si>
  <si>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</si>
  <si>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</si>
  <si>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</si>
  <si>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</si>
  <si>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</si>
  <si>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</si>
  <si>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</si>
  <si>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</si>
  <si>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</si>
  <si>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</si>
  <si>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</si>
  <si>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</si>
  <si>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</si>
  <si>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</si>
  <si>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</si>
  <si>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</si>
  <si>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</si>
  <si>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</si>
  <si>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</si>
  <si>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</si>
  <si>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</si>
  <si>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</si>
  <si>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</si>
  <si>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</si>
  <si>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</si>
  <si>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</si>
  <si>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</si>
  <si>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</si>
  <si>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</si>
  <si>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</si>
  <si>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</si>
  <si>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</si>
  <si>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</si>
  <si>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</si>
  <si>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</si>
  <si>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</si>
  <si>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</si>
  <si>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</si>
  <si>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</si>
  <si>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</si>
  <si>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</si>
  <si>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</si>
  <si>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</si>
  <si>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</si>
  <si>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</si>
  <si>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</si>
  <si>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</si>
  <si>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</si>
  <si>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</si>
  <si>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</si>
  <si>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</si>
  <si>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</si>
  <si>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</si>
  <si>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</si>
  <si>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</si>
  <si>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</si>
  <si>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</si>
  <si>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</si>
  <si>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</si>
  <si>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</si>
  <si>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</si>
  <si>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</si>
  <si>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</si>
  <si>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</si>
  <si>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</si>
  <si>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</si>
  <si>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</si>
  <si>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</si>
  <si>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</si>
  <si>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</si>
  <si>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</si>
  <si>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</si>
  <si>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</si>
  <si>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</si>
  <si>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</si>
  <si>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</si>
  <si>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</si>
  <si>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</si>
  <si>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</si>
  <si>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</si>
  <si>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</si>
  <si>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</si>
  <si>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</si>
  <si>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</si>
  <si>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</si>
  <si>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</si>
  <si>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</si>
  <si>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</si>
  <si>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</si>
  <si>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</si>
  <si>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</si>
  <si>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</si>
  <si>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</si>
  <si>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</si>
  <si>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</si>
  <si>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</si>
  <si>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</si>
  <si>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</si>
  <si>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</si>
  <si>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</si>
  <si>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</si>
  <si>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</si>
  <si>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</si>
  <si>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</si>
  <si>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</si>
  <si>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</si>
  <si>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</si>
  <si>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</si>
  <si>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</si>
  <si>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</si>
  <si>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</si>
  <si>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</si>
  <si>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</si>
  <si>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</si>
  <si>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</si>
  <si>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</si>
  <si>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</si>
  <si>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</si>
  <si>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</si>
  <si>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</si>
  <si>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</si>
  <si>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</si>
  <si>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</si>
  <si>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</si>
  <si>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</si>
  <si>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</si>
  <si>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</si>
  <si>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</si>
  <si>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</si>
  <si>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</si>
  <si>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</si>
  <si>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</si>
  <si>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</si>
  <si>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</si>
  <si>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</si>
  <si>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</si>
  <si>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</si>
  <si>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</si>
  <si>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</si>
  <si>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</si>
  <si>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</si>
  <si>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</si>
  <si>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</si>
  <si>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</si>
  <si>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</si>
  <si>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</si>
  <si>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</si>
  <si>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</si>
  <si>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</si>
  <si>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</si>
  <si>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</si>
  <si>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</si>
  <si>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</si>
  <si>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</si>
  <si>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</si>
  <si>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</si>
  <si>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</si>
  <si>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</si>
  <si>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</si>
  <si>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</si>
  <si>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</si>
  <si>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</si>
  <si>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</si>
  <si>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</si>
  <si>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</si>
  <si>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</si>
  <si>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</si>
  <si>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</si>
  <si>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</si>
  <si>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</si>
  <si>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</si>
  <si>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</si>
  <si>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</si>
  <si>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</si>
  <si>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</si>
  <si>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</si>
  <si>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</si>
  <si>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</si>
  <si>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</si>
  <si>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</si>
  <si>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</si>
  <si>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</si>
  <si>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</si>
  <si>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</si>
  <si>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</si>
  <si>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</si>
  <si>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</si>
  <si>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</si>
  <si>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</si>
  <si>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</si>
  <si>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</si>
  <si>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</si>
  <si>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</si>
  <si>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</si>
  <si>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</si>
  <si>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</si>
  <si>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</si>
  <si>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</si>
  <si>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</si>
  <si>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</si>
  <si>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</si>
  <si>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</si>
  <si>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</si>
  <si>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</si>
  <si>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</si>
  <si>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</si>
  <si>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</si>
  <si>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</si>
  <si>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</si>
  <si>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</si>
  <si>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</si>
  <si>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</si>
  <si>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</si>
  <si>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</si>
  <si>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</si>
  <si>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</si>
  <si>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</si>
  <si>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</si>
  <si>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</si>
  <si>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</si>
  <si>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</si>
  <si>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</si>
  <si>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</si>
  <si>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</si>
  <si>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</si>
  <si>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</si>
  <si>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</si>
  <si>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</si>
  <si>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</si>
  <si>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</si>
  <si>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</si>
  <si>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</si>
  <si>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</si>
  <si>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</si>
  <si>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</si>
  <si>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</si>
  <si>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</si>
  <si>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</si>
  <si>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</si>
  <si>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</si>
  <si>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</si>
  <si>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</si>
  <si>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</si>
  <si>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</si>
  <si>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</si>
  <si>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</si>
  <si>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</si>
  <si>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</si>
  <si>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</si>
  <si>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</si>
  <si>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</si>
  <si>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</si>
  <si>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</si>
  <si>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</si>
  <si>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</si>
  <si>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</si>
  <si>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</si>
  <si>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</si>
  <si>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</si>
  <si>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</si>
  <si>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</si>
  <si>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</si>
  <si>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</si>
  <si>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</si>
  <si>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</si>
  <si>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</si>
  <si>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</si>
  <si>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</si>
  <si>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</si>
  <si>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</si>
  <si>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</si>
  <si>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</si>
  <si>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</si>
  <si>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</si>
  <si>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</si>
  <si>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</si>
  <si>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</si>
  <si>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</si>
  <si>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</si>
  <si>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</si>
  <si>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</si>
  <si>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</si>
  <si>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</si>
  <si>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</si>
  <si>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</si>
  <si>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</si>
  <si>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</si>
  <si>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</si>
  <si>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</si>
  <si>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</si>
  <si>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</si>
  <si>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</si>
  <si>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</si>
  <si>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</si>
  <si>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</si>
  <si>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</si>
  <si>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</si>
  <si>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</si>
  <si>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</si>
  <si>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</si>
  <si>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</si>
  <si>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</si>
  <si>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</si>
  <si>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</si>
  <si>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</si>
  <si>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</si>
  <si>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</si>
  <si>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</si>
  <si>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</si>
  <si>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</si>
  <si>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</si>
  <si>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</si>
  <si>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</si>
  <si>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</si>
  <si>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</si>
  <si>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</si>
  <si>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</si>
  <si>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</si>
  <si>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</si>
  <si>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</si>
  <si>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</si>
  <si>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</si>
  <si>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</si>
  <si>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</si>
  <si>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</si>
  <si>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</si>
  <si>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</si>
  <si>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</si>
  <si>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</si>
  <si>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</si>
  <si>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</si>
  <si>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</si>
  <si>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</si>
  <si>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</si>
  <si>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</si>
  <si>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</si>
  <si>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</si>
  <si>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</si>
  <si>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</si>
  <si>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</si>
  <si>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</si>
  <si>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</si>
  <si>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</si>
  <si>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</si>
  <si>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</si>
  <si>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</si>
  <si>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</si>
  <si>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</si>
  <si>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</si>
  <si>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</si>
  <si>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</si>
  <si>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</si>
  <si>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</si>
  <si>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</si>
  <si>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</si>
  <si>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</si>
  <si>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</si>
  <si>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</si>
  <si>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</si>
  <si>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</si>
  <si>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</si>
  <si>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</si>
  <si>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</si>
  <si>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</si>
  <si>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</si>
  <si>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</si>
  <si>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</si>
  <si>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</si>
  <si>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</si>
  <si>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</si>
  <si>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</si>
  <si>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</si>
  <si>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</si>
  <si>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</si>
  <si>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</si>
  <si>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</si>
  <si>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</si>
  <si>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</si>
  <si>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</si>
  <si>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</si>
  <si>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</si>
  <si>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</si>
  <si>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</si>
  <si>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</si>
  <si>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</si>
  <si>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</si>
  <si>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</si>
  <si>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</si>
  <si>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</si>
  <si>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</si>
  <si>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</si>
  <si>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</si>
  <si>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</si>
  <si>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</si>
  <si>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</si>
  <si>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</si>
  <si>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</si>
  <si>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</si>
  <si>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</si>
  <si>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</si>
  <si>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</si>
  <si>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</si>
  <si>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</si>
  <si>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</si>
  <si>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</si>
  <si>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</si>
  <si>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</si>
  <si>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</si>
  <si>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</si>
  <si>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</si>
  <si>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</si>
  <si>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</si>
  <si>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</si>
  <si>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</si>
  <si>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</si>
  <si>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</si>
  <si>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</si>
  <si>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</si>
  <si>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</si>
  <si>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</si>
  <si>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</si>
  <si>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</si>
  <si>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</si>
  <si>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</si>
  <si>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</si>
  <si>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</si>
  <si>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</si>
  <si>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</si>
  <si>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</si>
  <si>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</si>
  <si>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</si>
  <si>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</si>
  <si>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</si>
  <si>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</si>
  <si>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</si>
  <si>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</si>
  <si>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</si>
  <si>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</si>
  <si>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</si>
  <si>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</si>
  <si>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</si>
  <si>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</si>
  <si>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</si>
  <si>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</si>
  <si>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</si>
  <si>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</si>
  <si>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</si>
  <si>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</si>
  <si>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</si>
  <si>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</si>
  <si>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</si>
  <si>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</si>
  <si>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</si>
  <si>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</si>
  <si>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</si>
  <si>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</si>
  <si>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</si>
  <si>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</si>
  <si>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</si>
  <si>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</si>
  <si>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</si>
  <si>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</si>
  <si>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</si>
  <si>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</si>
  <si>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</si>
  <si>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</si>
  <si>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</si>
  <si>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</si>
  <si>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</si>
  <si>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</si>
  <si>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</si>
  <si>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</si>
  <si>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</si>
  <si>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</si>
  <si>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</si>
  <si>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</si>
  <si>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</si>
  <si>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</si>
  <si>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</si>
  <si>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</si>
  <si>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</si>
  <si>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</si>
  <si>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</si>
  <si>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</si>
  <si>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</si>
  <si>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</si>
  <si>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</si>
  <si>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</si>
  <si>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</si>
  <si>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</si>
  <si>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</si>
  <si>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</si>
  <si>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</si>
  <si>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</si>
  <si>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</si>
  <si>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</si>
  <si>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</si>
  <si>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</si>
  <si>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</si>
  <si>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</si>
  <si>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</si>
  <si>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</si>
  <si>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</si>
  <si>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</si>
  <si>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</si>
  <si>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</si>
  <si>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</si>
  <si>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</si>
  <si>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</si>
  <si>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</si>
  <si>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</si>
  <si>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</si>
  <si>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</si>
  <si>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</si>
  <si>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</si>
  <si>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</si>
  <si>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</si>
  <si>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</si>
  <si>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</si>
  <si>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</si>
  <si>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</si>
  <si>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</si>
  <si>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</si>
  <si>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</si>
  <si>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</si>
  <si>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</si>
  <si>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</si>
  <si>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</si>
  <si>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</si>
  <si>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</si>
  <si>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</si>
  <si>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</si>
  <si>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</si>
  <si>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</si>
  <si>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</si>
  <si>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</si>
  <si>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</si>
  <si>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</si>
  <si>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</si>
  <si>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</si>
  <si>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</si>
  <si>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</si>
  <si>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</si>
  <si>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</si>
  <si>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</si>
  <si>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</si>
  <si>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</si>
  <si>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</si>
  <si>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</si>
  <si>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</si>
  <si>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</si>
  <si>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</si>
  <si>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</si>
  <si>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</si>
  <si>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</si>
  <si>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</si>
  <si>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</si>
  <si>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</si>
  <si>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</si>
  <si>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</si>
  <si>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</si>
  <si>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</si>
  <si>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</si>
  <si>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</si>
  <si>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</si>
  <si>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</si>
  <si>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</si>
  <si>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</si>
  <si>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</si>
  <si>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</si>
  <si>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</si>
  <si>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</si>
  <si>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</si>
  <si>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</si>
  <si>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</si>
  <si>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</si>
  <si>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</si>
  <si>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</si>
  <si>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</si>
  <si>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</si>
  <si>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</si>
  <si>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</si>
  <si>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</si>
  <si>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</si>
  <si>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</si>
  <si>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</si>
  <si>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</si>
  <si>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</si>
  <si>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</si>
  <si>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</si>
  <si>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</si>
  <si>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</si>
  <si>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</si>
  <si>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</si>
  <si>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</si>
  <si>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</si>
  <si>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</si>
  <si>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</si>
  <si>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</si>
  <si>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</si>
  <si>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</si>
  <si>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</si>
  <si>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</si>
  <si>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</si>
  <si>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</si>
  <si>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</si>
  <si>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</si>
  <si>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</si>
  <si>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</si>
  <si>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</si>
  <si>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</si>
  <si>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</si>
  <si>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</si>
  <si>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</si>
  <si>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</si>
  <si>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</si>
  <si>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</si>
  <si>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</si>
  <si>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</si>
  <si>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</si>
  <si>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</si>
  <si>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</si>
  <si>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</si>
  <si>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</si>
  <si>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</si>
  <si>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</si>
  <si>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</si>
  <si>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</si>
  <si>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</si>
  <si>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</si>
  <si>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</si>
  <si>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</si>
  <si>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</si>
  <si>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</si>
  <si>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</si>
  <si>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</si>
  <si>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</si>
  <si>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</si>
  <si>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</si>
  <si>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</si>
  <si>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</si>
  <si>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</si>
  <si>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</si>
  <si>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</si>
  <si>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</si>
  <si>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</si>
  <si>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</si>
  <si>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</si>
  <si>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</si>
  <si>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</si>
  <si>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</si>
  <si>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</si>
  <si>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</si>
  <si>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</si>
  <si>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</si>
  <si>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</si>
  <si>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</si>
  <si>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</si>
  <si>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</si>
  <si>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</si>
  <si>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</si>
  <si>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</si>
  <si>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</si>
  <si>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</si>
  <si>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</si>
  <si>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</si>
  <si>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</si>
  <si>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</si>
  <si>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</si>
  <si>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</si>
  <si>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</si>
  <si>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</si>
  <si>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</si>
  <si>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</si>
  <si>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</si>
  <si>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</si>
  <si>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</si>
  <si>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</si>
  <si>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</si>
  <si>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</si>
  <si>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</si>
  <si>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</si>
  <si>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</si>
  <si>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</si>
  <si>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</si>
  <si>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</si>
  <si>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</si>
  <si>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</si>
  <si>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</si>
  <si>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</si>
  <si>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</si>
  <si>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</si>
  <si>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</si>
  <si>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</si>
  <si>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</si>
  <si>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</si>
  <si>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</si>
  <si>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</si>
  <si>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</si>
  <si>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</si>
  <si>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</si>
  <si>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</si>
  <si>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</si>
  <si>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</si>
  <si>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</si>
  <si>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</si>
  <si>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</si>
  <si>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</si>
  <si>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</si>
  <si>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</si>
  <si>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</si>
  <si>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</si>
  <si>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</si>
  <si>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</si>
  <si>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</si>
  <si>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</si>
  <si>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</si>
  <si>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</si>
  <si>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</si>
  <si>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</si>
  <si>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</si>
  <si>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</si>
  <si>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</si>
  <si>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</si>
  <si>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</si>
  <si>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</si>
  <si>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</si>
  <si>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</si>
  <si>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</si>
  <si>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</si>
  <si>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</si>
  <si>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</si>
  <si>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</si>
  <si>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</si>
  <si>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</si>
  <si>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</si>
  <si>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</si>
  <si>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</si>
  <si>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</si>
  <si>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</si>
  <si>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</si>
  <si>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</si>
  <si>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</si>
  <si>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</si>
  <si>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</si>
  <si>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</si>
  <si>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</si>
  <si>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</si>
  <si>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</si>
  <si>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</si>
  <si>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</si>
  <si>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</si>
  <si>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</si>
  <si>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</si>
  <si>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</si>
  <si>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</si>
  <si>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</si>
  <si>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</si>
  <si>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</si>
  <si>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</si>
  <si>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</si>
  <si>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</si>
  <si>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</si>
  <si>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</si>
  <si>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</si>
  <si>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</si>
  <si>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</si>
  <si>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</si>
  <si>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</si>
  <si>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</si>
  <si>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</si>
  <si>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</si>
  <si>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</si>
  <si>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</si>
  <si>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</si>
  <si>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</si>
  <si>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</si>
  <si>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</si>
  <si>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</si>
  <si>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</si>
  <si>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</si>
  <si>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</si>
  <si>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</si>
  <si>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</si>
  <si>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</si>
  <si>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</si>
  <si>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</si>
  <si>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</si>
  <si>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</si>
  <si>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</si>
  <si>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</si>
  <si>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</si>
  <si>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</si>
  <si>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</si>
  <si>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</si>
  <si>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</si>
  <si>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</si>
  <si>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</si>
  <si>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</si>
  <si>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</si>
  <si>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</si>
  <si>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</si>
  <si>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</si>
  <si>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</si>
  <si>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</si>
  <si>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</si>
  <si>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</si>
  <si>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</si>
  <si>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</si>
  <si>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</si>
  <si>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</si>
  <si>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</si>
  <si>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</si>
  <si>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</si>
  <si>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</si>
  <si>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</si>
  <si>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</si>
  <si>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</si>
  <si>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</si>
  <si>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</si>
  <si>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</si>
  <si>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</si>
  <si>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</si>
  <si>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</si>
  <si>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</si>
  <si>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</si>
  <si>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</si>
  <si>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</si>
  <si>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</si>
  <si>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</si>
  <si>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</si>
  <si>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</si>
  <si>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</si>
  <si>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</si>
  <si>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</si>
  <si>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</si>
  <si>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</si>
  <si>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</si>
  <si>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</si>
  <si>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</si>
  <si>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</si>
  <si>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</si>
  <si>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</si>
  <si>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</si>
  <si>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</si>
  <si>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</si>
  <si>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</si>
  <si>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</si>
  <si>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</si>
  <si>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</si>
  <si>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</si>
  <si>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</si>
  <si>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</si>
  <si>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</si>
  <si>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</si>
  <si>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</si>
  <si>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</si>
  <si>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</si>
  <si>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</si>
  <si>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</si>
  <si>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</si>
  <si>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</si>
  <si>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</si>
  <si>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</si>
  <si>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</si>
  <si>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</si>
  <si>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</si>
  <si>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</si>
  <si>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</si>
  <si>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</si>
  <si>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</si>
  <si>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</si>
  <si>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</si>
  <si>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</si>
  <si>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</si>
  <si>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</si>
  <si>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</si>
  <si>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</si>
  <si>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</si>
  <si>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</si>
  <si>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</si>
  <si>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</si>
  <si>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</si>
  <si>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</si>
  <si>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</si>
  <si>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</si>
  <si>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</si>
  <si>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</si>
  <si>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</si>
  <si>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</si>
  <si>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</si>
  <si>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</si>
  <si>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</si>
  <si>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</si>
  <si>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</si>
  <si>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</si>
  <si>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</si>
  <si>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</si>
  <si>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</si>
  <si>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</si>
  <si>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</si>
  <si>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</si>
  <si>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</si>
  <si>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</si>
  <si>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</si>
  <si>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</si>
  <si>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</si>
  <si>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</si>
  <si>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</si>
  <si>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</si>
  <si>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</si>
  <si>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</si>
  <si>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</si>
  <si>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ČEŠKA OSNOVNA ŠKOLA JANA AMOSA KOMENSKOG-ČESKÁ ZÁKLADNÍ ŠKOLA JANA AMOSE KOMENSKÉHODARUVAR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</si>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</sst>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896274.35000000009</v>
      </c>
      <c r="D2" s="7">
        <f>'PR-RAS'!E6</f>
        <v>881530.75</v>
      </c>
      <c r="E2" s="7">
        <v>0</v>
      </c>
      <c r="F2" s="7">
        <v>0</v>
      </c>
      <c r="G2" s="8">
        <f t="shared" ref="G2:G274" si="0">(B2/1000)*(C2*1+D2*2)</f>
        <v>2659.3358499999999</v>
      </c>
      <c r="H2" s="8">
        <f t="shared" ref="H2:H274" si="1">ABS(C2-ROUND(C2,0))+ABS(D2-ROUND(D2,0))</f>
        <v>0.60000000009313226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828804.82000000007</v>
      </c>
      <c r="D45" s="2">
        <f>'PR-RAS'!E49</f>
        <v>795114.02</v>
      </c>
      <c r="E45" s="2">
        <v>0</v>
      </c>
      <c r="F45" s="2">
        <v>0</v>
      </c>
      <c r="G45" s="3">
        <f t="shared" si="0"/>
        <v>106437.44584000001</v>
      </c>
      <c r="H45" s="3">
        <f t="shared" si="1"/>
        <v>0.19999999995343387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828804.82000000007</v>
      </c>
      <c r="D64" s="2">
        <f>'PR-RAS'!E68</f>
        <v>795114.02</v>
      </c>
      <c r="E64" s="2">
        <v>0</v>
      </c>
      <c r="F64" s="2">
        <v>0</v>
      </c>
      <c r="G64" s="3">
        <f t="shared" si="0"/>
        <v>152399.07018000001</v>
      </c>
      <c r="H64" s="3">
        <f t="shared" si="1"/>
        <v>0.19999999995343387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825865.56</v>
      </c>
      <c r="D65" s="2">
        <f>'PR-RAS'!E69</f>
        <v>795114.02</v>
      </c>
      <c r="E65" s="2">
        <v>0</v>
      </c>
      <c r="F65" s="2">
        <v>0</v>
      </c>
      <c r="G65" s="3">
        <f t="shared" si="0"/>
        <v>154629.99040000001</v>
      </c>
      <c r="H65" s="3">
        <f t="shared" si="1"/>
        <v>0.4599999999627471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2939.26</v>
      </c>
      <c r="D66" s="2">
        <f>'PR-RAS'!E70</f>
        <v>0</v>
      </c>
      <c r="E66" s="2">
        <v>0</v>
      </c>
      <c r="F66" s="2">
        <v>0</v>
      </c>
      <c r="G66" s="3">
        <f t="shared" si="0"/>
        <v>191.05190000000002</v>
      </c>
      <c r="H66" s="3">
        <f t="shared" si="1"/>
        <v>0.26000000000021828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1.64</v>
      </c>
      <c r="D78" s="2">
        <f>'PR-RAS'!E82</f>
        <v>0</v>
      </c>
      <c r="E78" s="2">
        <v>0</v>
      </c>
      <c r="F78" s="2">
        <v>0</v>
      </c>
      <c r="G78" s="3">
        <f t="shared" si="0"/>
        <v>0.12628</v>
      </c>
      <c r="H78" s="3">
        <f t="shared" si="1"/>
        <v>0.3600000000000001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1.64</v>
      </c>
      <c r="D79" s="2">
        <f>'PR-RAS'!E83</f>
        <v>0</v>
      </c>
      <c r="E79" s="2">
        <v>0</v>
      </c>
      <c r="F79" s="2">
        <v>0</v>
      </c>
      <c r="G79" s="3">
        <f t="shared" si="0"/>
        <v>0.12792000000000001</v>
      </c>
      <c r="H79" s="3">
        <f t="shared" si="1"/>
        <v>0.3600000000000001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1.64</v>
      </c>
      <c r="D81" s="2">
        <f>'PR-RAS'!E85</f>
        <v>0</v>
      </c>
      <c r="E81" s="2">
        <v>0</v>
      </c>
      <c r="F81" s="2">
        <v>0</v>
      </c>
      <c r="G81" s="3">
        <f t="shared" si="0"/>
        <v>0.13119999999999998</v>
      </c>
      <c r="H81" s="3">
        <f t="shared" si="1"/>
        <v>0.3600000000000001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7310.25</v>
      </c>
      <c r="D102" s="2">
        <f>'PR-RAS'!E106</f>
        <v>10933</v>
      </c>
      <c r="E102" s="2">
        <v>0</v>
      </c>
      <c r="F102" s="2">
        <v>0</v>
      </c>
      <c r="G102" s="3">
        <f t="shared" si="0"/>
        <v>2946.80125</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7310.25</v>
      </c>
      <c r="D108" s="2">
        <f>'PR-RAS'!E112</f>
        <v>10933</v>
      </c>
      <c r="E108" s="2">
        <v>0</v>
      </c>
      <c r="F108" s="2">
        <v>0</v>
      </c>
      <c r="G108" s="3">
        <f t="shared" si="0"/>
        <v>3121.8587499999999</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7310.25</v>
      </c>
      <c r="D113" s="2">
        <f>'PR-RAS'!E117</f>
        <v>10933</v>
      </c>
      <c r="E113" s="2">
        <v>0</v>
      </c>
      <c r="F113" s="2">
        <v>0</v>
      </c>
      <c r="G113" s="3">
        <f t="shared" si="0"/>
        <v>3267.7400000000002</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1500</v>
      </c>
      <c r="D121" s="2">
        <f>'PR-RAS'!E125</f>
        <v>11254.44</v>
      </c>
      <c r="E121" s="2">
        <v>0</v>
      </c>
      <c r="F121" s="2">
        <v>0</v>
      </c>
      <c r="G121" s="3">
        <f t="shared" si="0"/>
        <v>2881.0655999999999</v>
      </c>
      <c r="H121" s="3">
        <f t="shared" si="1"/>
        <v>0.44000000000050932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1500</v>
      </c>
      <c r="D125" s="2">
        <f>'PR-RAS'!E129</f>
        <v>11254.44</v>
      </c>
      <c r="E125" s="2">
        <v>0</v>
      </c>
      <c r="F125" s="2">
        <v>0</v>
      </c>
      <c r="G125" s="3">
        <f t="shared" si="0"/>
        <v>2977.1011200000003</v>
      </c>
      <c r="H125" s="3">
        <f t="shared" si="1"/>
        <v>0.44000000000050932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1500</v>
      </c>
      <c r="D126" s="2">
        <f>'PR-RAS'!E130</f>
        <v>11254.44</v>
      </c>
      <c r="E126" s="2">
        <v>0</v>
      </c>
      <c r="F126" s="2">
        <v>0</v>
      </c>
      <c r="G126" s="3">
        <f t="shared" si="0"/>
        <v>3001.11</v>
      </c>
      <c r="H126" s="3">
        <f t="shared" si="1"/>
        <v>0.44000000000050932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57364.899999999994</v>
      </c>
      <c r="D130" s="2">
        <f>'PR-RAS'!E134</f>
        <v>64229.29</v>
      </c>
      <c r="E130" s="2">
        <v>0</v>
      </c>
      <c r="F130" s="2">
        <v>0</v>
      </c>
      <c r="G130" s="3">
        <f t="shared" si="0"/>
        <v>23971.228919999998</v>
      </c>
      <c r="H130" s="3">
        <f t="shared" si="1"/>
        <v>0.39000000000669388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57364.899999999994</v>
      </c>
      <c r="D131" s="2">
        <f>'PR-RAS'!E135</f>
        <v>64229.29</v>
      </c>
      <c r="E131" s="2">
        <v>0</v>
      </c>
      <c r="F131" s="2">
        <v>0</v>
      </c>
      <c r="G131" s="3">
        <f t="shared" si="0"/>
        <v>24157.052399999997</v>
      </c>
      <c r="H131" s="3">
        <f t="shared" si="1"/>
        <v>0.39000000000669388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56058.06</v>
      </c>
      <c r="D132" s="2">
        <f>'PR-RAS'!E136</f>
        <v>63222.44</v>
      </c>
      <c r="E132" s="2">
        <v>0</v>
      </c>
      <c r="F132" s="2">
        <v>0</v>
      </c>
      <c r="G132" s="3">
        <f t="shared" si="0"/>
        <v>23907.885140000002</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1306.8399999999999</v>
      </c>
      <c r="D133" s="2">
        <f>'PR-RAS'!E137</f>
        <v>1006.85</v>
      </c>
      <c r="E133" s="2">
        <v>0</v>
      </c>
      <c r="F133" s="2">
        <v>0</v>
      </c>
      <c r="G133" s="3">
        <f t="shared" si="0"/>
        <v>438.31128000000001</v>
      </c>
      <c r="H133" s="3">
        <f t="shared" si="1"/>
        <v>0.31000000000005912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1292.74</v>
      </c>
      <c r="D136" s="2">
        <f>'PR-RAS'!E140</f>
        <v>0</v>
      </c>
      <c r="E136" s="2">
        <v>0</v>
      </c>
      <c r="F136" s="2">
        <v>0</v>
      </c>
      <c r="G136" s="3">
        <f t="shared" si="0"/>
        <v>174.51990000000001</v>
      </c>
      <c r="H136" s="3">
        <f t="shared" si="1"/>
        <v>0.25999999999999091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1292.74</v>
      </c>
      <c r="D147" s="2">
        <f>'PR-RAS'!E151</f>
        <v>0</v>
      </c>
      <c r="E147" s="2">
        <v>0</v>
      </c>
      <c r="F147" s="2">
        <v>0</v>
      </c>
      <c r="G147" s="3">
        <f t="shared" si="0"/>
        <v>188.74003999999999</v>
      </c>
      <c r="H147" s="3">
        <f t="shared" si="1"/>
        <v>0.25999999999999091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922064.44000000006</v>
      </c>
      <c r="D148" s="2">
        <f>'PR-RAS'!E152</f>
        <v>852095.95000000007</v>
      </c>
      <c r="E148" s="2">
        <v>0</v>
      </c>
      <c r="F148" s="2">
        <v>0</v>
      </c>
      <c r="G148" s="3">
        <f t="shared" si="0"/>
        <v>386059.68198000005</v>
      </c>
      <c r="H148" s="3">
        <f t="shared" si="1"/>
        <v>0.48999999999068677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814089.29</v>
      </c>
      <c r="D149" s="2">
        <f>'PR-RAS'!E153</f>
        <v>736461.23</v>
      </c>
      <c r="E149" s="2">
        <v>0</v>
      </c>
      <c r="F149" s="2">
        <v>0</v>
      </c>
      <c r="G149" s="3">
        <f t="shared" si="0"/>
        <v>338477.739</v>
      </c>
      <c r="H149" s="3">
        <f t="shared" si="1"/>
        <v>0.52000000001862645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680752.68</v>
      </c>
      <c r="D150" s="2">
        <f>'PR-RAS'!E154</f>
        <v>612161.12</v>
      </c>
      <c r="E150" s="2">
        <v>0</v>
      </c>
      <c r="F150" s="2">
        <v>0</v>
      </c>
      <c r="G150" s="3">
        <f t="shared" si="0"/>
        <v>283856.16307999997</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649959.51</v>
      </c>
      <c r="D151" s="2">
        <f>'PR-RAS'!E155</f>
        <v>585746.11</v>
      </c>
      <c r="E151" s="2">
        <v>0</v>
      </c>
      <c r="F151" s="2">
        <v>0</v>
      </c>
      <c r="G151" s="3">
        <f t="shared" si="0"/>
        <v>273217.75949999999</v>
      </c>
      <c r="H151" s="3">
        <f t="shared" si="1"/>
        <v>0.59999999997671694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28533.16</v>
      </c>
      <c r="D153" s="2">
        <f>'PR-RAS'!E157</f>
        <v>23456.9</v>
      </c>
      <c r="E153" s="2">
        <v>0</v>
      </c>
      <c r="F153" s="2">
        <v>0</v>
      </c>
      <c r="G153" s="3">
        <f t="shared" si="0"/>
        <v>11467.93792</v>
      </c>
      <c r="H153" s="3">
        <f t="shared" si="1"/>
        <v>0.25999999999839929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2260.0100000000002</v>
      </c>
      <c r="D154" s="2">
        <f>'PR-RAS'!E158</f>
        <v>2958.11</v>
      </c>
      <c r="E154" s="2">
        <v>0</v>
      </c>
      <c r="F154" s="2">
        <v>0</v>
      </c>
      <c r="G154" s="3">
        <f t="shared" si="0"/>
        <v>1250.9631899999999</v>
      </c>
      <c r="H154" s="3">
        <f t="shared" si="1"/>
        <v>0.12000000000034561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20945.099999999999</v>
      </c>
      <c r="D155" s="2">
        <f>'PR-RAS'!E159</f>
        <v>22662.639999999999</v>
      </c>
      <c r="E155" s="2">
        <v>0</v>
      </c>
      <c r="F155" s="2">
        <v>0</v>
      </c>
      <c r="G155" s="3">
        <f t="shared" si="0"/>
        <v>10205.63852</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112391.51</v>
      </c>
      <c r="D156" s="2">
        <f>'PR-RAS'!E160</f>
        <v>101637.47</v>
      </c>
      <c r="E156" s="2">
        <v>0</v>
      </c>
      <c r="F156" s="2">
        <v>0</v>
      </c>
      <c r="G156" s="3">
        <f t="shared" si="0"/>
        <v>48928.299749999998</v>
      </c>
      <c r="H156" s="3">
        <f t="shared" si="1"/>
        <v>0.96000000000640284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112391.51</v>
      </c>
      <c r="D158" s="2">
        <f>'PR-RAS'!E162</f>
        <v>101637.47</v>
      </c>
      <c r="E158" s="2">
        <v>0</v>
      </c>
      <c r="F158" s="2">
        <v>0</v>
      </c>
      <c r="G158" s="3">
        <f t="shared" si="0"/>
        <v>49559.63265</v>
      </c>
      <c r="H158" s="3">
        <f t="shared" si="1"/>
        <v>0.96000000000640284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107375.81</v>
      </c>
      <c r="D160" s="2">
        <f>'PR-RAS'!E164</f>
        <v>115093.11</v>
      </c>
      <c r="E160" s="2">
        <v>0</v>
      </c>
      <c r="F160" s="2">
        <v>0</v>
      </c>
      <c r="G160" s="3">
        <f t="shared" si="0"/>
        <v>53672.362770000007</v>
      </c>
      <c r="H160" s="3">
        <f t="shared" si="1"/>
        <v>0.30000000000291038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13392.36</v>
      </c>
      <c r="D161" s="2">
        <f>'PR-RAS'!E165</f>
        <v>17967.78</v>
      </c>
      <c r="E161" s="2">
        <v>0</v>
      </c>
      <c r="F161" s="2">
        <v>0</v>
      </c>
      <c r="G161" s="3">
        <f t="shared" si="0"/>
        <v>7892.4672</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6168.51</v>
      </c>
      <c r="D162" s="2">
        <f>'PR-RAS'!E166</f>
        <v>7351.58</v>
      </c>
      <c r="E162" s="2">
        <v>0</v>
      </c>
      <c r="F162" s="2">
        <v>0</v>
      </c>
      <c r="G162" s="3">
        <f t="shared" si="0"/>
        <v>3360.3388699999996</v>
      </c>
      <c r="H162" s="3">
        <f t="shared" si="1"/>
        <v>0.90999999999985448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6914.85</v>
      </c>
      <c r="D163" s="2">
        <f>'PR-RAS'!E167</f>
        <v>10356.700000000001</v>
      </c>
      <c r="E163" s="2">
        <v>0</v>
      </c>
      <c r="F163" s="2">
        <v>0</v>
      </c>
      <c r="G163" s="3">
        <f t="shared" si="0"/>
        <v>4475.7764999999999</v>
      </c>
      <c r="H163" s="3">
        <f t="shared" si="1"/>
        <v>0.44999999999890861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309</v>
      </c>
      <c r="D164" s="2">
        <f>'PR-RAS'!E168</f>
        <v>259.5</v>
      </c>
      <c r="E164" s="2">
        <v>0</v>
      </c>
      <c r="F164" s="2">
        <v>0</v>
      </c>
      <c r="G164" s="3">
        <f t="shared" si="0"/>
        <v>134.964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60077.46</v>
      </c>
      <c r="D166" s="2">
        <f>'PR-RAS'!E170</f>
        <v>60136.38</v>
      </c>
      <c r="E166" s="2">
        <v>0</v>
      </c>
      <c r="F166" s="2">
        <v>0</v>
      </c>
      <c r="G166" s="3">
        <f t="shared" si="0"/>
        <v>29757.786300000003</v>
      </c>
      <c r="H166" s="3">
        <f t="shared" si="1"/>
        <v>0.83999999999650754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7475.56</v>
      </c>
      <c r="D167" s="2">
        <f>'PR-RAS'!E171</f>
        <v>7164.3</v>
      </c>
      <c r="E167" s="2">
        <v>0</v>
      </c>
      <c r="F167" s="2">
        <v>0</v>
      </c>
      <c r="G167" s="3">
        <f t="shared" si="0"/>
        <v>3619.4905600000002</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35897.379999999997</v>
      </c>
      <c r="D168" s="2">
        <f>'PR-RAS'!E172</f>
        <v>38006.78</v>
      </c>
      <c r="E168" s="2">
        <v>0</v>
      </c>
      <c r="F168" s="2">
        <v>0</v>
      </c>
      <c r="G168" s="3">
        <f t="shared" si="0"/>
        <v>18689.126980000001</v>
      </c>
      <c r="H168" s="3">
        <f t="shared" si="1"/>
        <v>0.59999999999854481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12603.07</v>
      </c>
      <c r="D169" s="2">
        <f>'PR-RAS'!E173</f>
        <v>13179.24</v>
      </c>
      <c r="E169" s="2">
        <v>0</v>
      </c>
      <c r="F169" s="2">
        <v>0</v>
      </c>
      <c r="G169" s="3">
        <f t="shared" si="0"/>
        <v>6545.5404000000008</v>
      </c>
      <c r="H169" s="3">
        <f t="shared" si="1"/>
        <v>0.30999999999949068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2715.08</v>
      </c>
      <c r="D170" s="2">
        <f>'PR-RAS'!E174</f>
        <v>1053.3599999999999</v>
      </c>
      <c r="E170" s="2">
        <v>0</v>
      </c>
      <c r="F170" s="2">
        <v>0</v>
      </c>
      <c r="G170" s="3">
        <f t="shared" si="0"/>
        <v>814.88419999999996</v>
      </c>
      <c r="H170" s="3">
        <f t="shared" si="1"/>
        <v>0.4399999999998272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923.87</v>
      </c>
      <c r="D171" s="2">
        <f>'PR-RAS'!E175</f>
        <v>160.86000000000001</v>
      </c>
      <c r="E171" s="2">
        <v>0</v>
      </c>
      <c r="F171" s="2">
        <v>0</v>
      </c>
      <c r="G171" s="3">
        <f t="shared" si="0"/>
        <v>211.75030000000004</v>
      </c>
      <c r="H171" s="3">
        <f t="shared" si="1"/>
        <v>0.26999999999998181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462.5</v>
      </c>
      <c r="D173" s="2">
        <f>'PR-RAS'!E177</f>
        <v>571.84</v>
      </c>
      <c r="E173" s="2">
        <v>0</v>
      </c>
      <c r="F173" s="2">
        <v>0</v>
      </c>
      <c r="G173" s="3">
        <f t="shared" si="0"/>
        <v>276.26295999999996</v>
      </c>
      <c r="H173" s="3">
        <f t="shared" si="1"/>
        <v>0.65999999999996817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25493.42</v>
      </c>
      <c r="D174" s="2">
        <f>'PR-RAS'!E178</f>
        <v>29144.66</v>
      </c>
      <c r="E174" s="2">
        <v>0</v>
      </c>
      <c r="F174" s="2">
        <v>0</v>
      </c>
      <c r="G174" s="3">
        <f t="shared" si="0"/>
        <v>14494.414019999997</v>
      </c>
      <c r="H174" s="3">
        <f t="shared" si="1"/>
        <v>0.75999999999839929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1712.07</v>
      </c>
      <c r="D175" s="2">
        <f>'PR-RAS'!E179</f>
        <v>1708.17</v>
      </c>
      <c r="E175" s="2">
        <v>0</v>
      </c>
      <c r="F175" s="2">
        <v>0</v>
      </c>
      <c r="G175" s="3">
        <f t="shared" si="0"/>
        <v>892.3433399999999</v>
      </c>
      <c r="H175" s="3">
        <f t="shared" si="1"/>
        <v>0.24000000000000909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5054.6400000000003</v>
      </c>
      <c r="D176" s="2">
        <f>'PR-RAS'!E180</f>
        <v>11068.71</v>
      </c>
      <c r="E176" s="2">
        <v>0</v>
      </c>
      <c r="F176" s="2">
        <v>0</v>
      </c>
      <c r="G176" s="3">
        <f t="shared" si="0"/>
        <v>4758.6104999999989</v>
      </c>
      <c r="H176" s="3">
        <f t="shared" si="1"/>
        <v>0.6500000000005457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3913.5</v>
      </c>
      <c r="D178" s="2">
        <f>'PR-RAS'!E182</f>
        <v>6329.04</v>
      </c>
      <c r="E178" s="2">
        <v>0</v>
      </c>
      <c r="F178" s="2">
        <v>0</v>
      </c>
      <c r="G178" s="3">
        <f t="shared" si="0"/>
        <v>2933.16966</v>
      </c>
      <c r="H178" s="3">
        <f t="shared" si="1"/>
        <v>0.53999999999996362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27.4</v>
      </c>
      <c r="D179" s="2">
        <f>'PR-RAS'!E183</f>
        <v>2986.51</v>
      </c>
      <c r="E179" s="2">
        <v>0</v>
      </c>
      <c r="F179" s="2">
        <v>0</v>
      </c>
      <c r="G179" s="3">
        <f t="shared" si="0"/>
        <v>1068.07476</v>
      </c>
      <c r="H179" s="3">
        <f t="shared" si="1"/>
        <v>0.8899999999997803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4053.22</v>
      </c>
      <c r="D180" s="2">
        <f>'PR-RAS'!E184</f>
        <v>3663.35</v>
      </c>
      <c r="E180" s="2">
        <v>0</v>
      </c>
      <c r="F180" s="2">
        <v>0</v>
      </c>
      <c r="G180" s="3">
        <f t="shared" si="0"/>
        <v>2037.00568</v>
      </c>
      <c r="H180" s="3">
        <f t="shared" si="1"/>
        <v>0.56999999999970896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1169.6400000000001</v>
      </c>
      <c r="D181" s="2">
        <f>'PR-RAS'!E185</f>
        <v>721.78</v>
      </c>
      <c r="E181" s="2">
        <v>0</v>
      </c>
      <c r="F181" s="2">
        <v>0</v>
      </c>
      <c r="G181" s="3">
        <f t="shared" si="0"/>
        <v>470.37599999999998</v>
      </c>
      <c r="H181" s="3">
        <f t="shared" si="1"/>
        <v>0.57999999999992724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2077.5</v>
      </c>
      <c r="D182" s="2">
        <f>'PR-RAS'!E186</f>
        <v>2205</v>
      </c>
      <c r="E182" s="2">
        <v>0</v>
      </c>
      <c r="F182" s="2">
        <v>0</v>
      </c>
      <c r="G182" s="3">
        <f t="shared" si="0"/>
        <v>1174.2375</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7421.73</v>
      </c>
      <c r="D183" s="2">
        <f>'PR-RAS'!E187</f>
        <v>398.38</v>
      </c>
      <c r="E183" s="2">
        <v>0</v>
      </c>
      <c r="F183" s="2">
        <v>0</v>
      </c>
      <c r="G183" s="3">
        <f t="shared" si="0"/>
        <v>1495.7651799999999</v>
      </c>
      <c r="H183" s="3">
        <f t="shared" si="1"/>
        <v>0.65000000000043201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8412.57</v>
      </c>
      <c r="D190" s="2">
        <f>'PR-RAS'!E194</f>
        <v>7844.29</v>
      </c>
      <c r="E190" s="2">
        <v>0</v>
      </c>
      <c r="F190" s="2">
        <v>0</v>
      </c>
      <c r="G190" s="3">
        <f t="shared" si="0"/>
        <v>4555.1173500000004</v>
      </c>
      <c r="H190" s="3">
        <f t="shared" si="1"/>
        <v>0.72000000000025466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1386.77</v>
      </c>
      <c r="D192" s="2">
        <f>'PR-RAS'!E196</f>
        <v>1400.05</v>
      </c>
      <c r="E192" s="2">
        <v>0</v>
      </c>
      <c r="F192" s="2">
        <v>0</v>
      </c>
      <c r="G192" s="3">
        <f t="shared" si="0"/>
        <v>799.69217000000003</v>
      </c>
      <c r="H192" s="3">
        <f t="shared" si="1"/>
        <v>0.27999999999997272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2986.88</v>
      </c>
      <c r="D195" s="2">
        <f>'PR-RAS'!E199</f>
        <v>2842.86</v>
      </c>
      <c r="E195" s="2">
        <v>0</v>
      </c>
      <c r="F195" s="2">
        <v>0</v>
      </c>
      <c r="G195" s="3">
        <f t="shared" si="0"/>
        <v>1682.4844000000001</v>
      </c>
      <c r="H195" s="3">
        <f t="shared" si="1"/>
        <v>0.25999999999976353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3888.92</v>
      </c>
      <c r="D197" s="2">
        <f>'PR-RAS'!E201</f>
        <v>3436.38</v>
      </c>
      <c r="E197" s="2">
        <v>0</v>
      </c>
      <c r="F197" s="2">
        <v>0</v>
      </c>
      <c r="G197" s="3">
        <f t="shared" si="0"/>
        <v>2109.28928</v>
      </c>
      <c r="H197" s="3">
        <f t="shared" si="1"/>
        <v>0.46000000000003638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74.099999999999994</v>
      </c>
      <c r="D198" s="2">
        <f>'PR-RAS'!E202</f>
        <v>5.81</v>
      </c>
      <c r="E198" s="2">
        <v>0</v>
      </c>
      <c r="F198" s="2">
        <v>0</v>
      </c>
      <c r="G198" s="3">
        <f t="shared" si="0"/>
        <v>16.886839999999999</v>
      </c>
      <c r="H198" s="3">
        <f t="shared" si="1"/>
        <v>0.28999999999999471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74.099999999999994</v>
      </c>
      <c r="D212" s="2">
        <f>'PR-RAS'!E216</f>
        <v>5.81</v>
      </c>
      <c r="E212" s="2">
        <v>0</v>
      </c>
      <c r="F212" s="2">
        <v>0</v>
      </c>
      <c r="G212" s="3">
        <f t="shared" si="0"/>
        <v>18.086919999999999</v>
      </c>
      <c r="H212" s="3">
        <f t="shared" si="1"/>
        <v>0.28999999999999471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73.5</v>
      </c>
      <c r="D213" s="2">
        <f>'PR-RAS'!E217</f>
        <v>0</v>
      </c>
      <c r="E213" s="2">
        <v>0</v>
      </c>
      <c r="F213" s="2">
        <v>0</v>
      </c>
      <c r="G213" s="3">
        <f t="shared" si="0"/>
        <v>15.581999999999999</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0.6</v>
      </c>
      <c r="D215" s="2">
        <f>'PR-RAS'!E219</f>
        <v>5.81</v>
      </c>
      <c r="E215" s="2">
        <v>0</v>
      </c>
      <c r="F215" s="2">
        <v>0</v>
      </c>
      <c r="G215" s="3">
        <f t="shared" si="0"/>
        <v>2.6150799999999998</v>
      </c>
      <c r="H215" s="3">
        <f t="shared" si="1"/>
        <v>0.59000000000000041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525.24</v>
      </c>
      <c r="D269" s="2">
        <f>'PR-RAS'!E273</f>
        <v>535.79999999999995</v>
      </c>
      <c r="E269" s="2">
        <v>0</v>
      </c>
      <c r="F269" s="2">
        <v>0</v>
      </c>
      <c r="G269" s="3">
        <f t="shared" si="0"/>
        <v>427.95312000000001</v>
      </c>
      <c r="H269" s="3">
        <f t="shared" si="1"/>
        <v>0.44000000000005457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525.24</v>
      </c>
      <c r="D270" s="2">
        <f>'PR-RAS'!E274</f>
        <v>535.79999999999995</v>
      </c>
      <c r="E270" s="2">
        <v>0</v>
      </c>
      <c r="F270" s="2">
        <v>0</v>
      </c>
      <c r="G270" s="3">
        <f t="shared" si="0"/>
        <v>429.54996</v>
      </c>
      <c r="H270" s="3">
        <f t="shared" si="1"/>
        <v>0.44000000000005457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525.24</v>
      </c>
      <c r="D272" s="2">
        <f>'PR-RAS'!E276</f>
        <v>535.79999999999995</v>
      </c>
      <c r="E272" s="2">
        <v>0</v>
      </c>
      <c r="F272" s="2">
        <v>0</v>
      </c>
      <c r="G272" s="3">
        <f t="shared" si="0"/>
        <v>432.74364000000003</v>
      </c>
      <c r="H272" s="3">
        <f t="shared" si="1"/>
        <v>0.44000000000005457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922064.44000000006</v>
      </c>
      <c r="D295" s="2">
        <f>'PR-RAS'!E299</f>
        <v>852095.95000000007</v>
      </c>
      <c r="E295" s="2">
        <v>0</v>
      </c>
      <c r="F295" s="2">
        <v>0</v>
      </c>
      <c r="G295" s="3">
        <f t="shared" si="12"/>
        <v>772119.3639600001</v>
      </c>
      <c r="H295" s="3">
        <f t="shared" si="13"/>
        <v>0.48999999999068677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29434.79999999993</v>
      </c>
      <c r="E296" s="2">
        <v>0</v>
      </c>
      <c r="F296" s="2">
        <v>0</v>
      </c>
      <c r="G296" s="3">
        <f t="shared" si="12"/>
        <v>17366.531999999959</v>
      </c>
      <c r="H296" s="3">
        <f t="shared" si="13"/>
        <v>0.20000000006984919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25790.089999999967</v>
      </c>
      <c r="D297" s="2">
        <f>'PR-RAS'!E301</f>
        <v>0</v>
      </c>
      <c r="E297" s="2">
        <v>0</v>
      </c>
      <c r="F297" s="2">
        <v>0</v>
      </c>
      <c r="G297" s="3">
        <f t="shared" si="12"/>
        <v>7633.8666399999902</v>
      </c>
      <c r="H297" s="3">
        <f t="shared" si="13"/>
        <v>8.999999996740371E-2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77438.899999999994</v>
      </c>
      <c r="D298" s="2">
        <f>'PR-RAS'!E302</f>
        <v>0</v>
      </c>
      <c r="E298" s="2">
        <v>0</v>
      </c>
      <c r="F298" s="2">
        <v>0</v>
      </c>
      <c r="G298" s="3">
        <f t="shared" si="12"/>
        <v>22999.353299999999</v>
      </c>
      <c r="H298" s="3">
        <f t="shared" si="13"/>
        <v>0.10000000000582077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51521.05</v>
      </c>
      <c r="E299" s="2">
        <v>0</v>
      </c>
      <c r="F299" s="2">
        <v>0</v>
      </c>
      <c r="G299" s="3">
        <f t="shared" si="12"/>
        <v>30706.5458</v>
      </c>
      <c r="H299" s="3">
        <f t="shared" si="13"/>
        <v>5.0000000002910383E-2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147076.85</v>
      </c>
      <c r="D300" s="2">
        <f>'PR-RAS'!E304</f>
        <v>124830.84</v>
      </c>
      <c r="E300" s="2">
        <v>0</v>
      </c>
      <c r="F300" s="2">
        <v>0</v>
      </c>
      <c r="G300" s="3">
        <f t="shared" si="12"/>
        <v>118624.82047000001</v>
      </c>
      <c r="H300" s="3">
        <f t="shared" si="13"/>
        <v>0.30999999999767169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3858.99</v>
      </c>
      <c r="D355" s="2">
        <f>'PR-RAS'!E360</f>
        <v>9287.2200000000012</v>
      </c>
      <c r="E355" s="2">
        <v>0</v>
      </c>
      <c r="F355" s="2">
        <v>0</v>
      </c>
      <c r="G355" s="3">
        <f t="shared" si="12"/>
        <v>7941.4342200000001</v>
      </c>
      <c r="H355" s="3">
        <f t="shared" si="13"/>
        <v>0.23000000000138243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228.75</v>
      </c>
      <c r="E356" s="2">
        <v>0</v>
      </c>
      <c r="F356" s="2">
        <v>0</v>
      </c>
      <c r="G356" s="3">
        <f t="shared" si="12"/>
        <v>162.41249999999999</v>
      </c>
      <c r="H356" s="3">
        <f t="shared" si="13"/>
        <v>0.25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228.75</v>
      </c>
      <c r="E361" s="2">
        <v>0</v>
      </c>
      <c r="F361" s="2">
        <v>0</v>
      </c>
      <c r="G361" s="3">
        <f t="shared" si="12"/>
        <v>164.7</v>
      </c>
      <c r="H361" s="3">
        <f t="shared" si="13"/>
        <v>0.25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228.75</v>
      </c>
      <c r="E364" s="2">
        <v>0</v>
      </c>
      <c r="F364" s="2">
        <v>0</v>
      </c>
      <c r="G364" s="3">
        <f t="shared" si="12"/>
        <v>166.07249999999999</v>
      </c>
      <c r="H364" s="3">
        <f t="shared" si="13"/>
        <v>0.25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3858.99</v>
      </c>
      <c r="D368" s="2">
        <f>'PR-RAS'!E373</f>
        <v>9058.4700000000012</v>
      </c>
      <c r="E368" s="2">
        <v>0</v>
      </c>
      <c r="F368" s="2">
        <v>0</v>
      </c>
      <c r="G368" s="3">
        <f t="shared" si="12"/>
        <v>8065.1663099999996</v>
      </c>
      <c r="H368" s="3">
        <f t="shared" si="13"/>
        <v>0.48000000000138243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1259.53</v>
      </c>
      <c r="D374" s="2">
        <f>'PR-RAS'!E379</f>
        <v>8458.1200000000008</v>
      </c>
      <c r="E374" s="2">
        <v>0</v>
      </c>
      <c r="F374" s="2">
        <v>0</v>
      </c>
      <c r="G374" s="3">
        <f t="shared" si="12"/>
        <v>6779.5622100000001</v>
      </c>
      <c r="H374" s="3">
        <f t="shared" si="13"/>
        <v>0.59000000000082764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1187.45</v>
      </c>
      <c r="E375" s="2">
        <v>0</v>
      </c>
      <c r="F375" s="2">
        <v>0</v>
      </c>
      <c r="G375" s="3">
        <f t="shared" si="12"/>
        <v>888.21260000000007</v>
      </c>
      <c r="H375" s="3">
        <f t="shared" si="13"/>
        <v>0.45000000000004547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1259.53</v>
      </c>
      <c r="D381" s="2">
        <f>'PR-RAS'!E386</f>
        <v>7270.67</v>
      </c>
      <c r="E381" s="2">
        <v>0</v>
      </c>
      <c r="F381" s="2">
        <v>0</v>
      </c>
      <c r="G381" s="3">
        <f t="shared" si="12"/>
        <v>6004.3306000000002</v>
      </c>
      <c r="H381" s="3">
        <f t="shared" si="13"/>
        <v>0.79999999999995453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2599.46</v>
      </c>
      <c r="D388" s="2">
        <f>'PR-RAS'!E393</f>
        <v>600.35</v>
      </c>
      <c r="E388" s="2">
        <v>0</v>
      </c>
      <c r="F388" s="2">
        <v>0</v>
      </c>
      <c r="G388" s="3">
        <f t="shared" si="12"/>
        <v>1470.66192</v>
      </c>
      <c r="H388" s="3">
        <f t="shared" si="13"/>
        <v>0.81000000000005912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2599.46</v>
      </c>
      <c r="D389" s="2">
        <f>'PR-RAS'!E394</f>
        <v>600.35</v>
      </c>
      <c r="E389" s="2">
        <v>0</v>
      </c>
      <c r="F389" s="2">
        <v>0</v>
      </c>
      <c r="G389" s="3">
        <f t="shared" si="12"/>
        <v>1474.46208</v>
      </c>
      <c r="H389" s="3">
        <f t="shared" si="13"/>
        <v>0.81000000000005912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3858.99</v>
      </c>
      <c r="D413" s="2">
        <f>'PR-RAS'!E418</f>
        <v>9287.2200000000012</v>
      </c>
      <c r="E413" s="2">
        <v>0</v>
      </c>
      <c r="F413" s="2">
        <v>0</v>
      </c>
      <c r="G413" s="3">
        <f t="shared" si="12"/>
        <v>9242.5731599999999</v>
      </c>
      <c r="H413" s="3">
        <f t="shared" si="13"/>
        <v>0.23000000000138243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896274.35000000009</v>
      </c>
      <c r="D417" s="2">
        <f>'PR-RAS'!E422</f>
        <v>881530.75</v>
      </c>
      <c r="E417" s="2">
        <v>0</v>
      </c>
      <c r="F417" s="2">
        <v>0</v>
      </c>
      <c r="G417" s="3">
        <f t="shared" si="12"/>
        <v>1106283.7135999999</v>
      </c>
      <c r="H417" s="3">
        <f t="shared" si="13"/>
        <v>0.60000000009313226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925923.43</v>
      </c>
      <c r="D418" s="2">
        <f>'PR-RAS'!E423</f>
        <v>861383.17</v>
      </c>
      <c r="E418" s="2">
        <v>0</v>
      </c>
      <c r="F418" s="2">
        <v>0</v>
      </c>
      <c r="G418" s="3">
        <f t="shared" si="12"/>
        <v>1104503.6340900001</v>
      </c>
      <c r="H418" s="3">
        <f t="shared" si="13"/>
        <v>0.60000000009313226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20147.579999999958</v>
      </c>
      <c r="E419" s="2">
        <v>0</v>
      </c>
      <c r="F419" s="2">
        <v>0</v>
      </c>
      <c r="G419" s="3">
        <f t="shared" si="12"/>
        <v>16843.376879999963</v>
      </c>
      <c r="H419" s="3">
        <f t="shared" si="13"/>
        <v>0.42000000004190952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29649.079999999958</v>
      </c>
      <c r="D420" s="2">
        <f>'PR-RAS'!E425</f>
        <v>0</v>
      </c>
      <c r="E420" s="2">
        <v>0</v>
      </c>
      <c r="F420" s="2">
        <v>0</v>
      </c>
      <c r="G420" s="3">
        <f t="shared" si="12"/>
        <v>12422.964519999981</v>
      </c>
      <c r="H420" s="3">
        <f t="shared" si="13"/>
        <v>7.9999999958090484E-2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77438.899999999994</v>
      </c>
      <c r="D421" s="2">
        <f>'PR-RAS'!E426</f>
        <v>0</v>
      </c>
      <c r="E421" s="2">
        <v>0</v>
      </c>
      <c r="F421" s="2">
        <v>0</v>
      </c>
      <c r="G421" s="3">
        <f t="shared" si="12"/>
        <v>32524.337999999996</v>
      </c>
      <c r="H421" s="3">
        <f t="shared" si="13"/>
        <v>0.10000000000582077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51521.05</v>
      </c>
      <c r="E422" s="2">
        <v>0</v>
      </c>
      <c r="F422" s="2">
        <v>0</v>
      </c>
      <c r="G422" s="3">
        <f t="shared" si="12"/>
        <v>43380.724099999999</v>
      </c>
      <c r="H422" s="3">
        <f t="shared" si="13"/>
        <v>5.0000000002910383E-2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147076.85</v>
      </c>
      <c r="D423" s="2">
        <f>'PR-RAS'!E428</f>
        <v>124830.84</v>
      </c>
      <c r="E423" s="2">
        <v>0</v>
      </c>
      <c r="F423" s="2">
        <v>0</v>
      </c>
      <c r="G423" s="3">
        <f t="shared" si="12"/>
        <v>167423.65966</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896274.35000000009</v>
      </c>
      <c r="D637" s="2">
        <f>'PR-RAS'!E643</f>
        <v>881530.75</v>
      </c>
      <c r="E637" s="2">
        <v>0</v>
      </c>
      <c r="F637" s="2">
        <v>0</v>
      </c>
      <c r="G637" s="3">
        <f t="shared" si="14"/>
        <v>1691337.6006</v>
      </c>
      <c r="H637" s="3">
        <f t="shared" si="15"/>
        <v>0.60000000009313226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925923.43</v>
      </c>
      <c r="D638" s="2">
        <f>'PR-RAS'!E644</f>
        <v>861383.17</v>
      </c>
      <c r="E638" s="2">
        <v>0</v>
      </c>
      <c r="F638" s="2">
        <v>0</v>
      </c>
      <c r="G638" s="3">
        <f t="shared" si="14"/>
        <v>1687215.3834900002</v>
      </c>
      <c r="H638" s="3">
        <f t="shared" si="15"/>
        <v>0.60000000009313226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20147.579999999958</v>
      </c>
      <c r="E639" s="2">
        <v>0</v>
      </c>
      <c r="F639" s="2">
        <v>0</v>
      </c>
      <c r="G639" s="3">
        <f t="shared" si="14"/>
        <v>25708.312079999949</v>
      </c>
      <c r="H639" s="3">
        <f t="shared" si="15"/>
        <v>0.42000000004190952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29649.079999999958</v>
      </c>
      <c r="D640" s="2">
        <f>'PR-RAS'!E646</f>
        <v>0</v>
      </c>
      <c r="E640" s="2">
        <v>0</v>
      </c>
      <c r="F640" s="2">
        <v>0</v>
      </c>
      <c r="G640" s="3">
        <f t="shared" si="14"/>
        <v>18945.762119999974</v>
      </c>
      <c r="H640" s="3">
        <f t="shared" si="15"/>
        <v>7.9999999958090484E-2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77438.899999999994</v>
      </c>
      <c r="D641" s="2">
        <f>'PR-RAS'!E647</f>
        <v>0</v>
      </c>
      <c r="E641" s="2">
        <v>0</v>
      </c>
      <c r="F641" s="2">
        <v>0</v>
      </c>
      <c r="G641" s="3">
        <f t="shared" si="14"/>
        <v>49560.896000000001</v>
      </c>
      <c r="H641" s="3">
        <f t="shared" si="15"/>
        <v>0.10000000000582077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51521.05</v>
      </c>
      <c r="E642" s="2">
        <v>0</v>
      </c>
      <c r="F642" s="2">
        <v>0</v>
      </c>
      <c r="G642" s="3">
        <f t="shared" si="14"/>
        <v>66049.986100000009</v>
      </c>
      <c r="H642" s="3">
        <f t="shared" si="15"/>
        <v>5.0000000002910383E-2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47789.820000000036</v>
      </c>
      <c r="D643" s="2">
        <f>'PR-RAS'!E649</f>
        <v>0</v>
      </c>
      <c r="E643" s="2">
        <v>0</v>
      </c>
      <c r="F643" s="2">
        <v>0</v>
      </c>
      <c r="G643" s="3">
        <f t="shared" si="14"/>
        <v>30681.064440000024</v>
      </c>
      <c r="H643" s="3">
        <f t="shared" si="15"/>
        <v>0.17999999996391125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31373.470000000045</v>
      </c>
      <c r="E644" s="2">
        <v>0</v>
      </c>
      <c r="F644" s="2">
        <v>0</v>
      </c>
      <c r="G644" s="3">
        <f t="shared" si="14"/>
        <v>40346.282420000061</v>
      </c>
      <c r="H644" s="3">
        <f t="shared" si="15"/>
        <v>0.4700000000448199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10749.35</v>
      </c>
      <c r="D646" s="2">
        <f>'PR-RAS'!E653</f>
        <v>0</v>
      </c>
      <c r="E646" s="2">
        <v>0</v>
      </c>
      <c r="F646" s="2">
        <v>0</v>
      </c>
      <c r="G646" s="3">
        <f t="shared" si="14"/>
        <v>6933.3307500000001</v>
      </c>
      <c r="H646" s="3">
        <f t="shared" si="15"/>
        <v>0.3500000000003638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78917.22</v>
      </c>
      <c r="D647" s="2">
        <f>'PR-RAS'!E654</f>
        <v>0</v>
      </c>
      <c r="E647" s="2">
        <v>0</v>
      </c>
      <c r="F647" s="2">
        <v>0</v>
      </c>
      <c r="G647" s="3">
        <f t="shared" si="14"/>
        <v>50980.524120000002</v>
      </c>
      <c r="H647" s="3">
        <f t="shared" si="15"/>
        <v>0.22000000000116415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76884.39</v>
      </c>
      <c r="D648" s="2">
        <f>'PR-RAS'!E655</f>
        <v>0</v>
      </c>
      <c r="E648" s="2">
        <v>0</v>
      </c>
      <c r="F648" s="2">
        <v>0</v>
      </c>
      <c r="G648" s="3">
        <f t="shared" si="14"/>
        <v>49744.20033</v>
      </c>
      <c r="H648" s="3">
        <f t="shared" si="15"/>
        <v>0.38999999999941792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12782.180000000008</v>
      </c>
      <c r="D649" s="2">
        <f>'PR-RAS'!E656</f>
        <v>0</v>
      </c>
      <c r="E649" s="2">
        <v>0</v>
      </c>
      <c r="F649" s="2">
        <v>0</v>
      </c>
      <c r="G649" s="3">
        <f t="shared" si="14"/>
        <v>8282.8526400000046</v>
      </c>
      <c r="H649" s="3">
        <f t="shared" si="15"/>
        <v>0.180000000007567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55</v>
      </c>
      <c r="D651" s="2">
        <f>'PR-RAS'!E658</f>
        <v>58</v>
      </c>
      <c r="E651" s="2">
        <v>0</v>
      </c>
      <c r="F651" s="2">
        <v>0</v>
      </c>
      <c r="G651" s="3">
        <f t="shared" si="14"/>
        <v>111.15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47</v>
      </c>
      <c r="E653" s="2">
        <v>0</v>
      </c>
      <c r="F653" s="2">
        <v>0</v>
      </c>
      <c r="G653" s="3">
        <f t="shared" si="14"/>
        <v>89.323999999999998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825865.56</v>
      </c>
      <c r="D676" s="2">
        <f>'PR-RAS'!E683</f>
        <v>795114.02</v>
      </c>
      <c r="E676" s="2">
        <v>0</v>
      </c>
      <c r="F676" s="2">
        <v>0</v>
      </c>
      <c r="G676" s="3">
        <f t="shared" si="14"/>
        <v>1630863.1800000002</v>
      </c>
      <c r="H676" s="3">
        <f t="shared" si="15"/>
        <v>0.4599999999627471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2939.26</v>
      </c>
      <c r="D678" s="2">
        <f>'PR-RAS'!E685</f>
        <v>0</v>
      </c>
      <c r="E678" s="2">
        <v>0</v>
      </c>
      <c r="F678" s="2">
        <v>0</v>
      </c>
      <c r="G678" s="3">
        <f t="shared" si="14"/>
        <v>1989.8790200000003</v>
      </c>
      <c r="H678" s="3">
        <f t="shared" si="15"/>
        <v>0.26000000000021828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7310.25</v>
      </c>
      <c r="D717" s="2">
        <f>'PR-RAS'!E724</f>
        <v>10933</v>
      </c>
      <c r="E717" s="2">
        <v>0</v>
      </c>
      <c r="F717" s="2">
        <v>0</v>
      </c>
      <c r="G717" s="3">
        <f t="shared" si="14"/>
        <v>20890.195</v>
      </c>
      <c r="H717" s="3">
        <f t="shared" si="15"/>
        <v>0.25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6914.85</v>
      </c>
      <c r="D727" s="2">
        <f>'PR-RAS'!E734</f>
        <v>10356.700000000001</v>
      </c>
      <c r="E727" s="2">
        <v>0</v>
      </c>
      <c r="F727" s="2">
        <v>0</v>
      </c>
      <c r="G727" s="3">
        <f t="shared" si="14"/>
        <v>20058.109499999999</v>
      </c>
      <c r="H727" s="3">
        <f t="shared" si="15"/>
        <v>0.44999999999890861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3454.17</v>
      </c>
      <c r="D729" s="2">
        <f>'PR-RAS'!E736</f>
        <v>1724.1</v>
      </c>
      <c r="E729" s="2">
        <v>0</v>
      </c>
      <c r="F729" s="2">
        <v>0</v>
      </c>
      <c r="G729" s="3">
        <f t="shared" si="14"/>
        <v>5024.9253600000002</v>
      </c>
      <c r="H729" s="3">
        <f t="shared" si="15"/>
        <v>0.26999999999998181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746.52</v>
      </c>
      <c r="D731" s="2">
        <f>'PR-RAS'!E738</f>
        <v>226.78</v>
      </c>
      <c r="E731" s="2">
        <v>0</v>
      </c>
      <c r="F731" s="2">
        <v>0</v>
      </c>
      <c r="G731" s="3">
        <f t="shared" si="14"/>
        <v>876.05839999999989</v>
      </c>
      <c r="H731" s="3">
        <f t="shared" si="15"/>
        <v>0.70000000000001705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7421.73</v>
      </c>
      <c r="D733" s="2">
        <f>'PR-RAS'!E740</f>
        <v>63.72</v>
      </c>
      <c r="E733" s="2">
        <v>0</v>
      </c>
      <c r="F733" s="2">
        <v>0</v>
      </c>
      <c r="G733" s="3">
        <f t="shared" si="14"/>
        <v>5525.9924399999991</v>
      </c>
      <c r="H733" s="3">
        <f t="shared" si="15"/>
        <v>0.55000000000043769</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1386.77</v>
      </c>
      <c r="D735" s="2">
        <f>'PR-RAS'!E742</f>
        <v>1400.05</v>
      </c>
      <c r="E735" s="2">
        <v>0</v>
      </c>
      <c r="F735" s="2">
        <v>0</v>
      </c>
      <c r="G735" s="3">
        <f t="shared" si="14"/>
        <v>3073.1625799999997</v>
      </c>
      <c r="H735" s="3">
        <f t="shared" si="15"/>
        <v>0.27999999999997272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150</v>
      </c>
      <c r="D736" s="2">
        <f>'PR-RAS'!E743</f>
        <v>165</v>
      </c>
      <c r="E736" s="2">
        <v>0</v>
      </c>
      <c r="F736" s="2">
        <v>0</v>
      </c>
      <c r="G736" s="3">
        <f t="shared" ref="G736:G737" si="28">(B736/1000)*(C736*1+D736*2)</f>
        <v>352.8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78812.759999999995</v>
      </c>
      <c r="D1581" s="7"/>
      <c r="E1581" s="7">
        <v>0</v>
      </c>
      <c r="F1581" s="7">
        <v>0</v>
      </c>
      <c r="G1581" s="8">
        <f t="shared" ref="G1581:G1685" si="70">B1581/1000*C1581</f>
        <v>78.812759999999997</v>
      </c>
      <c r="H1581" s="8">
        <f t="shared" ref="H1581:H1685" si="71">ABS(C1581-ROUND(C1581,0))</f>
        <v>0.24000000000523869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864685.87000000011</v>
      </c>
      <c r="D1582" s="2">
        <v>0</v>
      </c>
      <c r="E1582" s="2">
        <v>0</v>
      </c>
      <c r="F1582" s="2">
        <v>0</v>
      </c>
      <c r="G1582" s="3">
        <f t="shared" si="70"/>
        <v>1729.3717400000003</v>
      </c>
      <c r="H1582" s="3">
        <f t="shared" si="71"/>
        <v>0.12999999988824129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853629.35000000009</v>
      </c>
      <c r="D1584" s="2">
        <v>0</v>
      </c>
      <c r="E1584" s="2">
        <v>0</v>
      </c>
      <c r="F1584" s="2">
        <v>0</v>
      </c>
      <c r="G1584" s="3">
        <f t="shared" si="70"/>
        <v>3414.5174000000006</v>
      </c>
      <c r="H1584" s="3">
        <f t="shared" si="71"/>
        <v>0.35000000009313226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738892.01</v>
      </c>
      <c r="D1585" s="2">
        <v>0</v>
      </c>
      <c r="E1585" s="2">
        <v>0</v>
      </c>
      <c r="F1585" s="2">
        <v>0</v>
      </c>
      <c r="G1585" s="3">
        <f t="shared" si="70"/>
        <v>3694.4600500000001</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114195.73</v>
      </c>
      <c r="D1586" s="2">
        <v>0</v>
      </c>
      <c r="E1586" s="2">
        <v>0</v>
      </c>
      <c r="F1586" s="2">
        <v>0</v>
      </c>
      <c r="G1586" s="3">
        <f t="shared" si="70"/>
        <v>685.17438000000004</v>
      </c>
      <c r="H1586" s="3">
        <f t="shared" si="71"/>
        <v>0.27000000000407454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5.81</v>
      </c>
      <c r="D1587" s="2">
        <v>0</v>
      </c>
      <c r="E1587" s="2">
        <v>0</v>
      </c>
      <c r="F1587" s="2">
        <v>0</v>
      </c>
      <c r="G1587" s="3">
        <f t="shared" si="70"/>
        <v>4.0669999999999998E-2</v>
      </c>
      <c r="H1587" s="3">
        <f t="shared" si="71"/>
        <v>0.19000000000000039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535.79999999999995</v>
      </c>
      <c r="D1591" s="2">
        <v>0</v>
      </c>
      <c r="E1591" s="2">
        <v>0</v>
      </c>
      <c r="F1591" s="2">
        <v>0</v>
      </c>
      <c r="G1591" s="3">
        <f t="shared" si="70"/>
        <v>5.8937999999999988</v>
      </c>
      <c r="H1591" s="3">
        <f t="shared" si="71"/>
        <v>0.20000000000004547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9287.2199999999993</v>
      </c>
      <c r="D1593" s="2">
        <v>0</v>
      </c>
      <c r="E1593" s="2">
        <v>0</v>
      </c>
      <c r="F1593" s="2">
        <v>0</v>
      </c>
      <c r="G1593" s="3">
        <f t="shared" si="70"/>
        <v>120.73385999999999</v>
      </c>
      <c r="H1593" s="3">
        <f t="shared" si="71"/>
        <v>0.21999999999934516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1769.3</v>
      </c>
      <c r="D1600" s="2">
        <v>0</v>
      </c>
      <c r="E1600" s="2">
        <v>0</v>
      </c>
      <c r="F1600" s="2">
        <v>0</v>
      </c>
      <c r="G1600" s="3">
        <f>B1600/1000*C1600</f>
        <v>35.386000000000003</v>
      </c>
      <c r="H1600" s="3">
        <f>ABS(C1600-ROUND(C1600,0))</f>
        <v>0.29999999999995453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873320.51</v>
      </c>
      <c r="D1601" s="2">
        <v>0</v>
      </c>
      <c r="E1601" s="2">
        <v>0</v>
      </c>
      <c r="F1601" s="2">
        <v>0</v>
      </c>
      <c r="G1601" s="3">
        <f t="shared" si="70"/>
        <v>18339.73071</v>
      </c>
      <c r="H1601" s="3">
        <f t="shared" si="71"/>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843308.55</v>
      </c>
      <c r="D1603" s="2">
        <v>0</v>
      </c>
      <c r="E1603" s="2">
        <v>0</v>
      </c>
      <c r="F1603" s="2">
        <v>0</v>
      </c>
      <c r="G1603" s="3">
        <f t="shared" si="70"/>
        <v>19396.096649999999</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737346.79</v>
      </c>
      <c r="D1604" s="2">
        <v>0</v>
      </c>
      <c r="E1604" s="2">
        <v>0</v>
      </c>
      <c r="F1604" s="2">
        <v>0</v>
      </c>
      <c r="G1604" s="3">
        <f t="shared" si="70"/>
        <v>17696.322960000001</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105223.31</v>
      </c>
      <c r="D1605" s="2">
        <v>0</v>
      </c>
      <c r="E1605" s="2">
        <v>0</v>
      </c>
      <c r="F1605" s="2">
        <v>0</v>
      </c>
      <c r="G1605" s="3">
        <f t="shared" si="70"/>
        <v>2630.58275</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5.37</v>
      </c>
      <c r="D1606" s="2">
        <v>0</v>
      </c>
      <c r="E1606" s="2">
        <v>0</v>
      </c>
      <c r="F1606" s="2">
        <v>0</v>
      </c>
      <c r="G1606" s="3">
        <f t="shared" si="70"/>
        <v>0.13961999999999999</v>
      </c>
      <c r="H1606" s="3">
        <f t="shared" si="71"/>
        <v>0.37000000000000011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733.08</v>
      </c>
      <c r="D1611" s="2">
        <v>0</v>
      </c>
      <c r="E1611" s="2">
        <v>0</v>
      </c>
      <c r="F1611" s="2">
        <v>0</v>
      </c>
      <c r="G1611" s="3">
        <f t="shared" si="70"/>
        <v>22.725480000000001</v>
      </c>
      <c r="H1611" s="3">
        <f t="shared" si="71"/>
        <v>8.0000000000040927E-2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30011.96</v>
      </c>
      <c r="D1612" s="2">
        <v>0</v>
      </c>
      <c r="E1612" s="2">
        <v>0</v>
      </c>
      <c r="F1612" s="2">
        <v>0</v>
      </c>
      <c r="G1612" s="3">
        <f t="shared" si="70"/>
        <v>960.38271999999995</v>
      </c>
      <c r="H1612" s="3">
        <f t="shared" si="71"/>
        <v>4.0000000000873115E-2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70178.120000000112</v>
      </c>
      <c r="D1620" s="2">
        <v>0</v>
      </c>
      <c r="E1620" s="2">
        <v>0</v>
      </c>
      <c r="F1620" s="2">
        <v>0</v>
      </c>
      <c r="G1620" s="3">
        <f t="shared" si="70"/>
        <v>2807.1248000000046</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26561.559999999998</v>
      </c>
      <c r="D1621" s="2">
        <v>0</v>
      </c>
      <c r="E1621" s="2">
        <v>0</v>
      </c>
      <c r="F1621" s="2">
        <v>0</v>
      </c>
      <c r="G1621" s="3">
        <f t="shared" si="70"/>
        <v>1089.02396</v>
      </c>
      <c r="H1621" s="3">
        <f t="shared" si="71"/>
        <v>0.44000000000232831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13670.61</v>
      </c>
      <c r="D1627" s="2">
        <v>0</v>
      </c>
      <c r="E1627" s="2">
        <v>0</v>
      </c>
      <c r="F1627" s="2">
        <v>0</v>
      </c>
      <c r="G1627" s="3">
        <f t="shared" si="70"/>
        <v>642.51867000000004</v>
      </c>
      <c r="H1627" s="3">
        <f t="shared" si="71"/>
        <v>0.38999999999941792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13082.35</v>
      </c>
      <c r="D1633" s="2">
        <v>0</v>
      </c>
      <c r="E1633" s="2">
        <v>0</v>
      </c>
      <c r="F1633" s="2">
        <v>0</v>
      </c>
      <c r="G1633" s="3">
        <f t="shared" si="70"/>
        <v>693.36455000000001</v>
      </c>
      <c r="H1633" s="3">
        <f t="shared" si="71"/>
        <v>0.3500000000003638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9614.14</v>
      </c>
      <c r="D1634" s="2">
        <v>0</v>
      </c>
      <c r="E1634" s="2">
        <v>0</v>
      </c>
      <c r="F1634" s="2">
        <v>0</v>
      </c>
      <c r="G1634" s="3">
        <f t="shared" si="70"/>
        <v>519.16355999999996</v>
      </c>
      <c r="H1634" s="3">
        <f t="shared" si="71"/>
        <v>0.13999999999941792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838.52</v>
      </c>
      <c r="D1635" s="2">
        <v>0</v>
      </c>
      <c r="E1635" s="2">
        <v>0</v>
      </c>
      <c r="F1635" s="2">
        <v>0</v>
      </c>
      <c r="G1635" s="3">
        <f t="shared" si="70"/>
        <v>46.118600000000001</v>
      </c>
      <c r="H1635" s="3">
        <f t="shared" si="71"/>
        <v>0.48000000000001819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2629.69</v>
      </c>
      <c r="D1636" s="2">
        <v>0</v>
      </c>
      <c r="E1636" s="2">
        <v>0</v>
      </c>
      <c r="F1636" s="2">
        <v>0</v>
      </c>
      <c r="G1636" s="3">
        <f t="shared" si="70"/>
        <v>147.26264</v>
      </c>
      <c r="H1636" s="3">
        <f t="shared" si="71"/>
        <v>0.30999999999994543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0.24</v>
      </c>
      <c r="D1638" s="2">
        <v>0</v>
      </c>
      <c r="E1638" s="2">
        <v>0</v>
      </c>
      <c r="F1638" s="2">
        <v>0</v>
      </c>
      <c r="G1638" s="3">
        <f t="shared" si="70"/>
        <v>1.392E-2</v>
      </c>
      <c r="H1638" s="3">
        <f t="shared" si="71"/>
        <v>0.24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0.24</v>
      </c>
      <c r="D1641" s="2">
        <v>0</v>
      </c>
      <c r="E1641" s="2">
        <v>0</v>
      </c>
      <c r="F1641" s="2">
        <v>0</v>
      </c>
      <c r="G1641" s="3">
        <f t="shared" si="70"/>
        <v>1.4639999999999999E-2</v>
      </c>
      <c r="H1641" s="3">
        <f t="shared" si="71"/>
        <v>0.24</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588.02</v>
      </c>
      <c r="D1653" s="2">
        <v>0</v>
      </c>
      <c r="E1653" s="2">
        <v>0</v>
      </c>
      <c r="F1653" s="2">
        <v>0</v>
      </c>
      <c r="G1653" s="3">
        <f t="shared" si="70"/>
        <v>42.925459999999994</v>
      </c>
      <c r="H1653" s="3">
        <f t="shared" si="71"/>
        <v>1.999999999998181E-2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588.02</v>
      </c>
      <c r="D1657" s="2">
        <v>0</v>
      </c>
      <c r="E1657" s="2">
        <v>0</v>
      </c>
      <c r="F1657" s="2">
        <v>0</v>
      </c>
      <c r="G1657" s="3">
        <f t="shared" si="70"/>
        <v>45.277539999999995</v>
      </c>
      <c r="H1657" s="3">
        <f t="shared" si="71"/>
        <v>1.999999999998181E-2</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4219.8500000000004</v>
      </c>
      <c r="D1668" s="2">
        <v>0</v>
      </c>
      <c r="E1668" s="2">
        <v>0</v>
      </c>
      <c r="F1668" s="2">
        <v>0</v>
      </c>
      <c r="G1668" s="3">
        <f t="shared" si="70"/>
        <v>371.34680000000003</v>
      </c>
      <c r="H1668" s="3">
        <f t="shared" si="71"/>
        <v>0.1499999999996362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4219.8500000000004</v>
      </c>
      <c r="D1671" s="2">
        <v>0</v>
      </c>
      <c r="E1671" s="2">
        <v>0</v>
      </c>
      <c r="F1671" s="2">
        <v>0</v>
      </c>
      <c r="G1671" s="3">
        <f t="shared" si="70"/>
        <v>384.00635</v>
      </c>
      <c r="H1671" s="3">
        <f t="shared" si="71"/>
        <v>0.1499999999996362</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8671.1</v>
      </c>
      <c r="D1679" s="2">
        <v>0</v>
      </c>
      <c r="E1679" s="2">
        <v>0</v>
      </c>
      <c r="F1679" s="2">
        <v>0</v>
      </c>
      <c r="G1679" s="3">
        <f>B1679/1000*C1679</f>
        <v>858.4389000000001</v>
      </c>
      <c r="H1679" s="3">
        <f>ABS(C1679-ROUND(C1679,0))</f>
        <v>0.1000000000003638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43616.56</v>
      </c>
      <c r="D1680" s="2">
        <v>0</v>
      </c>
      <c r="E1680" s="2">
        <v>0</v>
      </c>
      <c r="F1680" s="2">
        <v>0</v>
      </c>
      <c r="G1680" s="3">
        <f t="shared" si="70"/>
        <v>4361.6559999999999</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43616.56</v>
      </c>
      <c r="D1682" s="2">
        <v>0</v>
      </c>
      <c r="E1682" s="2">
        <v>0</v>
      </c>
      <c r="F1682" s="2">
        <v>0</v>
      </c>
      <c r="G1682" s="3">
        <f t="shared" si="70"/>
        <v>4448.8891199999998</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8310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896274.35000000009</v>
      </c>
      <c r="I17" s="275">
        <f>'PR-RAS'!E6</f>
        <v>881530.75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922064.44000000006</v>
      </c>
      <c r="I18" s="275">
        <f>'PR-RAS'!E152</f>
        <v>852095.95000000007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47789.820000000036</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31373.470000000045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78812.759999999995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70178.120000000112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26561.559999999998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43616.56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9" zoomScaleNormal="100" workbookViewId="0">
      <selection activeCell="E294" sqref="E29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896274.35000000009</v>
      </c>
      <c r="E6" s="60">
        <f>E7+E43+E49+E82+E106+E125+E134+E140</f>
        <v>881530.75</v>
      </c>
      <c r="F6" s="45">
        <f t="shared" ref="F6:F132" si="0">IF(D6&lt;&gt;0,IF(E6/D6&gt;=100,"&gt;&gt;100",E6/D6*100),"-")</f>
        <v>98.355012614162163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828804.82000000007</v>
      </c>
      <c r="E49" s="60">
        <f>E50+E53+E58+E61+E64+E68+E71+E74+E77</f>
        <v>795114.02</v>
      </c>
      <c r="F49" s="45">
        <f t="shared" si="0"/>
        <v>95.935013987973662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828804.82000000007</v>
      </c>
      <c r="E68" s="60">
        <f t="shared" si="11"/>
        <v>795114.02</v>
      </c>
      <c r="F68" s="45">
        <f t="shared" si="0"/>
        <v>95.935013987973662</v>
      </c>
    </row>
    <row r="69" spans="1:6" ht="12.75" customHeight="1" x14ac:dyDescent="0.2">
      <c r="A69" s="63" t="s">
        <v>141</v>
      </c>
      <c r="B69" s="64" t="s">
        <v>142</v>
      </c>
      <c r="C69" s="247" t="s">
        <v>141</v>
      </c>
      <c r="D69" s="194">
        <v>825865.56</v>
      </c>
      <c r="E69" s="194">
        <v>795114.02</v>
      </c>
      <c r="F69" s="45">
        <f t="shared" si="0"/>
        <v>96.276447222233116</v>
      </c>
    </row>
    <row r="70" spans="1:6" ht="24" x14ac:dyDescent="0.2">
      <c r="A70" s="63" t="s">
        <v>143</v>
      </c>
      <c r="B70" s="64" t="s">
        <v>144</v>
      </c>
      <c r="C70" s="247" t="s">
        <v>143</v>
      </c>
      <c r="D70" s="194">
        <v>2939.26</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1.64</v>
      </c>
      <c r="E82" s="60">
        <f t="shared" si="15"/>
        <v>0</v>
      </c>
      <c r="F82" s="45">
        <f t="shared" si="0"/>
        <v>0</v>
      </c>
    </row>
    <row r="83" spans="1:6" ht="12.75" customHeight="1" x14ac:dyDescent="0.2">
      <c r="A83" s="63">
        <v>641</v>
      </c>
      <c r="B83" s="64" t="s">
        <v>169</v>
      </c>
      <c r="C83" s="247" t="s">
        <v>170</v>
      </c>
      <c r="D83" s="60">
        <f t="shared" ref="D83:E83" si="16">SUM(D84:D90)</f>
        <v>1.64</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1.64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7310.25</v>
      </c>
      <c r="E106" s="336">
        <f>E107+E112+E120+E124</f>
        <v>10933</v>
      </c>
      <c r="F106" s="71">
        <f t="shared" si="0"/>
        <v>149.55712868916933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7310.25</v>
      </c>
      <c r="E112" s="60">
        <f t="shared" si="20"/>
        <v>10933</v>
      </c>
      <c r="F112" s="45">
        <f t="shared" si="0"/>
        <v>149.55712868916933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7310.25</v>
      </c>
      <c r="E117" s="194">
        <v>10933</v>
      </c>
      <c r="F117" s="45">
        <f t="shared" si="0"/>
        <v>149.55712868916933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1500</v>
      </c>
      <c r="E125" s="60">
        <f t="shared" si="22"/>
        <v>11254.44</v>
      </c>
      <c r="F125" s="45">
        <f t="shared" si="0"/>
        <v>750.29600000000005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1500</v>
      </c>
      <c r="E129" s="60">
        <f t="shared" si="24"/>
        <v>11254.44</v>
      </c>
      <c r="F129" s="45">
        <f t="shared" si="0"/>
        <v>750.29600000000005</v>
      </c>
    </row>
    <row r="130" spans="1:6" ht="12.75" customHeight="1" x14ac:dyDescent="0.2">
      <c r="A130" s="63">
        <v>6631</v>
      </c>
      <c r="B130" s="65" t="s">
        <v>263</v>
      </c>
      <c r="C130" s="247" t="s">
        <v>264</v>
      </c>
      <c r="D130" s="194">
        <v>1500</v>
      </c>
      <c r="E130" s="194">
        <v>11254.44</v>
      </c>
      <c r="F130" s="45">
        <f t="shared" si="0"/>
        <v>750.29600000000005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57364.899999999994</v>
      </c>
      <c r="E134" s="60">
        <f t="shared" si="25"/>
        <v>64229.29</v>
      </c>
      <c r="F134" s="45">
        <f t="shared" ref="F134:F229" si="26">IF(D134&lt;&gt;0,IF(E134/D134&gt;=100,"&gt;&gt;100",E134/D134*100),"-")</f>
        <v>111.96618489703636</v>
      </c>
    </row>
    <row r="135" spans="1:6" ht="24" x14ac:dyDescent="0.2">
      <c r="A135" s="63">
        <v>671</v>
      </c>
      <c r="B135" s="182" t="s">
        <v>273</v>
      </c>
      <c r="C135" s="247" t="s">
        <v>274</v>
      </c>
      <c r="D135" s="60">
        <f t="shared" ref="D135:E135" si="27">SUM(D136:D138)</f>
        <v>57364.899999999994</v>
      </c>
      <c r="E135" s="60">
        <f t="shared" si="27"/>
        <v>64229.29</v>
      </c>
      <c r="F135" s="45">
        <f t="shared" si="26"/>
        <v>111.96618489703636</v>
      </c>
    </row>
    <row r="136" spans="1:6" ht="12.75" customHeight="1" x14ac:dyDescent="0.2">
      <c r="A136" s="63">
        <v>6711</v>
      </c>
      <c r="B136" s="65" t="s">
        <v>275</v>
      </c>
      <c r="C136" s="247" t="s">
        <v>276</v>
      </c>
      <c r="D136" s="194">
        <v>56058.06</v>
      </c>
      <c r="E136" s="194">
        <v>63222.44</v>
      </c>
      <c r="F136" s="45">
        <f t="shared" si="26"/>
        <v>112.78028529706523</v>
      </c>
    </row>
    <row r="137" spans="1:6" ht="24" x14ac:dyDescent="0.2">
      <c r="A137" s="63">
        <v>6712</v>
      </c>
      <c r="B137" s="182" t="s">
        <v>277</v>
      </c>
      <c r="C137" s="247" t="s">
        <v>278</v>
      </c>
      <c r="D137" s="194">
        <v>1306.8399999999999</v>
      </c>
      <c r="E137" s="194">
        <v>1006.85</v>
      </c>
      <c r="F137" s="45">
        <f t="shared" si="26"/>
        <v>77.044626733188466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1292.74</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1292.74</v>
      </c>
      <c r="E151" s="194"/>
      <c r="F151" s="45">
        <f t="shared" si="26"/>
        <v>0</v>
      </c>
    </row>
    <row r="152" spans="1:6" ht="12.75" customHeight="1" x14ac:dyDescent="0.2">
      <c r="A152" s="63">
        <v>3</v>
      </c>
      <c r="B152" s="64" t="s">
        <v>307</v>
      </c>
      <c r="C152" s="247" t="s">
        <v>13</v>
      </c>
      <c r="D152" s="60">
        <f>D153+D164+D202+D221+D230+D262+D273</f>
        <v>922064.44000000006</v>
      </c>
      <c r="E152" s="60">
        <f>E153+E164+E202+E221+E230+E262+E273</f>
        <v>852095.95000000007</v>
      </c>
      <c r="F152" s="45">
        <f t="shared" si="26"/>
        <v>92.411757035115684</v>
      </c>
    </row>
    <row r="153" spans="1:6" ht="12.75" customHeight="1" x14ac:dyDescent="0.2">
      <c r="A153" s="63">
        <v>31</v>
      </c>
      <c r="B153" s="64" t="s">
        <v>308</v>
      </c>
      <c r="C153" s="247" t="s">
        <v>3</v>
      </c>
      <c r="D153" s="60">
        <f t="shared" ref="D153:E153" si="30">D154+D159+D160</f>
        <v>814089.29</v>
      </c>
      <c r="E153" s="60">
        <f t="shared" si="30"/>
        <v>736461.23</v>
      </c>
      <c r="F153" s="45">
        <f t="shared" si="26"/>
        <v>90.464429276547776</v>
      </c>
    </row>
    <row r="154" spans="1:6" ht="12.75" customHeight="1" x14ac:dyDescent="0.2">
      <c r="A154" s="63">
        <v>311</v>
      </c>
      <c r="B154" s="64" t="s">
        <v>309</v>
      </c>
      <c r="C154" s="247" t="s">
        <v>310</v>
      </c>
      <c r="D154" s="60">
        <f t="shared" ref="D154:E154" si="31">SUM(D155:D158)</f>
        <v>680752.68</v>
      </c>
      <c r="E154" s="60">
        <f t="shared" si="31"/>
        <v>612161.12</v>
      </c>
      <c r="F154" s="45">
        <f t="shared" si="26"/>
        <v>89.924158653330593</v>
      </c>
    </row>
    <row r="155" spans="1:6" ht="12.75" customHeight="1" x14ac:dyDescent="0.2">
      <c r="A155" s="63">
        <v>3111</v>
      </c>
      <c r="B155" s="64" t="s">
        <v>311</v>
      </c>
      <c r="C155" s="247" t="s">
        <v>312</v>
      </c>
      <c r="D155" s="194">
        <v>649959.51</v>
      </c>
      <c r="E155" s="194">
        <v>585746.11</v>
      </c>
      <c r="F155" s="45">
        <f t="shared" si="26"/>
        <v>90.120399961529913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28533.16</v>
      </c>
      <c r="E157" s="194">
        <v>23456.9</v>
      </c>
      <c r="F157" s="45">
        <f t="shared" si="26"/>
        <v>82.209261084296315</v>
      </c>
    </row>
    <row r="158" spans="1:6" ht="12.75" customHeight="1" x14ac:dyDescent="0.2">
      <c r="A158" s="63">
        <v>3114</v>
      </c>
      <c r="B158" s="65" t="s">
        <v>317</v>
      </c>
      <c r="C158" s="247" t="s">
        <v>318</v>
      </c>
      <c r="D158" s="194">
        <v>2260.0100000000002</v>
      </c>
      <c r="E158" s="194">
        <v>2958.11</v>
      </c>
      <c r="F158" s="45">
        <f t="shared" si="26"/>
        <v>130.88924385290329</v>
      </c>
    </row>
    <row r="159" spans="1:6" ht="12.75" customHeight="1" x14ac:dyDescent="0.2">
      <c r="A159" s="63">
        <v>312</v>
      </c>
      <c r="B159" s="65" t="s">
        <v>319</v>
      </c>
      <c r="C159" s="247" t="s">
        <v>320</v>
      </c>
      <c r="D159" s="194">
        <v>20945.099999999999</v>
      </c>
      <c r="E159" s="194">
        <v>22662.639999999999</v>
      </c>
      <c r="F159" s="45">
        <f t="shared" si="26"/>
        <v>108.20019956935036</v>
      </c>
    </row>
    <row r="160" spans="1:6" ht="12.75" customHeight="1" x14ac:dyDescent="0.2">
      <c r="A160" s="63">
        <v>313</v>
      </c>
      <c r="B160" s="65" t="s">
        <v>321</v>
      </c>
      <c r="C160" s="247" t="s">
        <v>322</v>
      </c>
      <c r="D160" s="60">
        <f t="shared" ref="D160:E160" si="32">SUM(D161:D163)</f>
        <v>112391.51</v>
      </c>
      <c r="E160" s="60">
        <f t="shared" si="32"/>
        <v>101637.47</v>
      </c>
      <c r="F160" s="45">
        <f t="shared" si="26"/>
        <v>90.43162601872686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112391.51</v>
      </c>
      <c r="E162" s="194">
        <v>101637.47</v>
      </c>
      <c r="F162" s="45">
        <f t="shared" si="26"/>
        <v>90.43162601872686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107375.81</v>
      </c>
      <c r="E164" s="60">
        <f>E165+E170+E178+E188+E189+E194</f>
        <v>115093.11</v>
      </c>
      <c r="F164" s="45">
        <f t="shared" si="26"/>
        <v>107.18718676022094</v>
      </c>
    </row>
    <row r="165" spans="1:6" ht="12.75" customHeight="1" x14ac:dyDescent="0.2">
      <c r="A165" s="63">
        <v>321</v>
      </c>
      <c r="B165" s="64" t="s">
        <v>331</v>
      </c>
      <c r="C165" s="247" t="s">
        <v>332</v>
      </c>
      <c r="D165" s="60">
        <f t="shared" ref="D165:E165" si="33">SUM(D166:D169)</f>
        <v>13392.36</v>
      </c>
      <c r="E165" s="60">
        <f t="shared" si="33"/>
        <v>17967.78</v>
      </c>
      <c r="F165" s="45">
        <f t="shared" si="26"/>
        <v>134.16440418268326</v>
      </c>
    </row>
    <row r="166" spans="1:6" ht="12.75" customHeight="1" x14ac:dyDescent="0.2">
      <c r="A166" s="63">
        <v>3211</v>
      </c>
      <c r="B166" s="64" t="s">
        <v>333</v>
      </c>
      <c r="C166" s="247" t="s">
        <v>334</v>
      </c>
      <c r="D166" s="194">
        <v>6168.51</v>
      </c>
      <c r="E166" s="194">
        <v>7351.58</v>
      </c>
      <c r="F166" s="45">
        <f t="shared" si="26"/>
        <v>119.17918589740472</v>
      </c>
    </row>
    <row r="167" spans="1:6" ht="12.75" customHeight="1" x14ac:dyDescent="0.2">
      <c r="A167" s="63">
        <v>3212</v>
      </c>
      <c r="B167" s="64" t="s">
        <v>335</v>
      </c>
      <c r="C167" s="247" t="s">
        <v>336</v>
      </c>
      <c r="D167" s="194">
        <v>6914.85</v>
      </c>
      <c r="E167" s="194">
        <v>10356.700000000001</v>
      </c>
      <c r="F167" s="45">
        <f t="shared" si="26"/>
        <v>149.77476011771768</v>
      </c>
    </row>
    <row r="168" spans="1:6" ht="12.75" customHeight="1" x14ac:dyDescent="0.2">
      <c r="A168" s="63">
        <v>3213</v>
      </c>
      <c r="B168" s="64" t="s">
        <v>337</v>
      </c>
      <c r="C168" s="247" t="s">
        <v>338</v>
      </c>
      <c r="D168" s="194">
        <v>309</v>
      </c>
      <c r="E168" s="194">
        <v>259.5</v>
      </c>
      <c r="F168" s="45">
        <f t="shared" si="26"/>
        <v>83.980582524271838</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60077.46</v>
      </c>
      <c r="E170" s="60">
        <f t="shared" si="34"/>
        <v>60136.38</v>
      </c>
      <c r="F170" s="45">
        <f t="shared" si="26"/>
        <v>100.09807338725705</v>
      </c>
    </row>
    <row r="171" spans="1:6" ht="12.75" customHeight="1" x14ac:dyDescent="0.2">
      <c r="A171" s="63">
        <v>3221</v>
      </c>
      <c r="B171" s="64" t="s">
        <v>343</v>
      </c>
      <c r="C171" s="247" t="s">
        <v>344</v>
      </c>
      <c r="D171" s="194">
        <v>7475.56</v>
      </c>
      <c r="E171" s="194">
        <v>7164.3</v>
      </c>
      <c r="F171" s="45">
        <f t="shared" si="26"/>
        <v>95.836298551546633</v>
      </c>
    </row>
    <row r="172" spans="1:6" ht="12.75" customHeight="1" x14ac:dyDescent="0.2">
      <c r="A172" s="63">
        <v>3222</v>
      </c>
      <c r="B172" s="64" t="s">
        <v>345</v>
      </c>
      <c r="C172" s="247" t="s">
        <v>346</v>
      </c>
      <c r="D172" s="194">
        <v>35897.379999999997</v>
      </c>
      <c r="E172" s="194">
        <v>38006.78</v>
      </c>
      <c r="F172" s="45">
        <f t="shared" si="26"/>
        <v>105.87619486436057</v>
      </c>
    </row>
    <row r="173" spans="1:6" ht="12.75" customHeight="1" x14ac:dyDescent="0.2">
      <c r="A173" s="63">
        <v>3223</v>
      </c>
      <c r="B173" s="65" t="s">
        <v>347</v>
      </c>
      <c r="C173" s="247" t="s">
        <v>348</v>
      </c>
      <c r="D173" s="194">
        <v>12603.07</v>
      </c>
      <c r="E173" s="194">
        <v>13179.24</v>
      </c>
      <c r="F173" s="45">
        <f t="shared" si="26"/>
        <v>104.57166388824311</v>
      </c>
    </row>
    <row r="174" spans="1:6" ht="12.75" customHeight="1" x14ac:dyDescent="0.2">
      <c r="A174" s="63">
        <v>3224</v>
      </c>
      <c r="B174" s="65" t="s">
        <v>349</v>
      </c>
      <c r="C174" s="247" t="s">
        <v>350</v>
      </c>
      <c r="D174" s="194">
        <v>2715.08</v>
      </c>
      <c r="E174" s="194">
        <v>1053.3599999999999</v>
      </c>
      <c r="F174" s="45">
        <f t="shared" si="26"/>
        <v>38.796646875966815</v>
      </c>
    </row>
    <row r="175" spans="1:6" ht="12.75" customHeight="1" x14ac:dyDescent="0.2">
      <c r="A175" s="63">
        <v>3225</v>
      </c>
      <c r="B175" s="65" t="s">
        <v>351</v>
      </c>
      <c r="C175" s="247" t="s">
        <v>352</v>
      </c>
      <c r="D175" s="194">
        <v>923.87</v>
      </c>
      <c r="E175" s="194">
        <v>160.86000000000001</v>
      </c>
      <c r="F175" s="45">
        <f t="shared" si="26"/>
        <v>17.411540584714302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462.5</v>
      </c>
      <c r="E177" s="194">
        <v>571.84</v>
      </c>
      <c r="F177" s="45">
        <f t="shared" si="26"/>
        <v>123.6410810810811</v>
      </c>
    </row>
    <row r="178" spans="1:6" ht="12.75" customHeight="1" x14ac:dyDescent="0.2">
      <c r="A178" s="63">
        <v>323</v>
      </c>
      <c r="B178" s="65" t="s">
        <v>357</v>
      </c>
      <c r="C178" s="247" t="s">
        <v>358</v>
      </c>
      <c r="D178" s="60">
        <f t="shared" ref="D178:E178" si="35">SUM(D179:D187)</f>
        <v>25493.42</v>
      </c>
      <c r="E178" s="60">
        <f t="shared" si="35"/>
        <v>29144.66</v>
      </c>
      <c r="F178" s="45">
        <f t="shared" si="26"/>
        <v>114.32228394621045</v>
      </c>
    </row>
    <row r="179" spans="1:6" ht="12.75" customHeight="1" x14ac:dyDescent="0.2">
      <c r="A179" s="63">
        <v>3231</v>
      </c>
      <c r="B179" s="65" t="s">
        <v>359</v>
      </c>
      <c r="C179" s="247" t="s">
        <v>360</v>
      </c>
      <c r="D179" s="194">
        <v>1712.07</v>
      </c>
      <c r="E179" s="194">
        <v>1708.17</v>
      </c>
      <c r="F179" s="45">
        <f t="shared" si="26"/>
        <v>99.772205575706607</v>
      </c>
    </row>
    <row r="180" spans="1:6" ht="12.75" customHeight="1" x14ac:dyDescent="0.2">
      <c r="A180" s="63">
        <v>3232</v>
      </c>
      <c r="B180" s="65" t="s">
        <v>361</v>
      </c>
      <c r="C180" s="247" t="s">
        <v>362</v>
      </c>
      <c r="D180" s="194">
        <v>5054.6400000000003</v>
      </c>
      <c r="E180" s="194">
        <v>11068.71</v>
      </c>
      <c r="F180" s="45">
        <f t="shared" si="26"/>
        <v>218.98117373344093</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3913.5</v>
      </c>
      <c r="E182" s="194">
        <v>6329.04</v>
      </c>
      <c r="F182" s="45">
        <f t="shared" si="26"/>
        <v>161.7232656190111</v>
      </c>
    </row>
    <row r="183" spans="1:6" ht="12.75" customHeight="1" x14ac:dyDescent="0.2">
      <c r="A183" s="63">
        <v>3235</v>
      </c>
      <c r="B183" s="64" t="s">
        <v>367</v>
      </c>
      <c r="C183" s="247" t="s">
        <v>368</v>
      </c>
      <c r="D183" s="194">
        <v>27.4</v>
      </c>
      <c r="E183" s="194">
        <v>2986.51</v>
      </c>
      <c r="F183" s="45" t="str">
        <f t="shared" si="26"/>
        <v>&gt;&gt;100</v>
      </c>
    </row>
    <row r="184" spans="1:6" ht="12.75" customHeight="1" x14ac:dyDescent="0.2">
      <c r="A184" s="63">
        <v>3236</v>
      </c>
      <c r="B184" s="64" t="s">
        <v>369</v>
      </c>
      <c r="C184" s="247" t="s">
        <v>370</v>
      </c>
      <c r="D184" s="194">
        <v>4053.22</v>
      </c>
      <c r="E184" s="194">
        <v>3663.35</v>
      </c>
      <c r="F184" s="45">
        <f t="shared" si="26"/>
        <v>90.381227764592111</v>
      </c>
    </row>
    <row r="185" spans="1:6" ht="12.75" customHeight="1" x14ac:dyDescent="0.2">
      <c r="A185" s="63">
        <v>3237</v>
      </c>
      <c r="B185" s="64" t="s">
        <v>371</v>
      </c>
      <c r="C185" s="247" t="s">
        <v>372</v>
      </c>
      <c r="D185" s="194">
        <v>1169.6400000000001</v>
      </c>
      <c r="E185" s="194">
        <v>721.78</v>
      </c>
      <c r="F185" s="45">
        <f t="shared" si="26"/>
        <v>61.709585855476888</v>
      </c>
    </row>
    <row r="186" spans="1:6" ht="12.75" customHeight="1" x14ac:dyDescent="0.2">
      <c r="A186" s="63">
        <v>3238</v>
      </c>
      <c r="B186" s="64" t="s">
        <v>373</v>
      </c>
      <c r="C186" s="247" t="s">
        <v>374</v>
      </c>
      <c r="D186" s="194">
        <v>2077.5</v>
      </c>
      <c r="E186" s="194">
        <v>2205</v>
      </c>
      <c r="F186" s="45">
        <f t="shared" si="26"/>
        <v>106.13718411552347</v>
      </c>
    </row>
    <row r="187" spans="1:6" ht="12.75" customHeight="1" x14ac:dyDescent="0.2">
      <c r="A187" s="63">
        <v>3239</v>
      </c>
      <c r="B187" s="64" t="s">
        <v>375</v>
      </c>
      <c r="C187" s="247" t="s">
        <v>376</v>
      </c>
      <c r="D187" s="194">
        <v>7421.73</v>
      </c>
      <c r="E187" s="194">
        <v>398.38</v>
      </c>
      <c r="F187" s="45">
        <f t="shared" si="26"/>
        <v>5.3677511846968295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8412.57</v>
      </c>
      <c r="E194" s="60">
        <f t="shared" si="36"/>
        <v>7844.29</v>
      </c>
      <c r="F194" s="45">
        <f t="shared" si="26"/>
        <v>93.244870473588932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1386.77</v>
      </c>
      <c r="E196" s="194">
        <v>1400.05</v>
      </c>
      <c r="F196" s="45">
        <f t="shared" si="26"/>
        <v>100.95762094651602</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2986.88</v>
      </c>
      <c r="E199" s="194">
        <v>2842.86</v>
      </c>
      <c r="F199" s="45">
        <f t="shared" si="26"/>
        <v>95.178246196700229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3888.92</v>
      </c>
      <c r="E201" s="194">
        <v>3436.38</v>
      </c>
      <c r="F201" s="45">
        <f t="shared" si="26"/>
        <v>88.363350236055254</v>
      </c>
    </row>
    <row r="202" spans="1:6" ht="12.75" customHeight="1" x14ac:dyDescent="0.2">
      <c r="A202" s="63">
        <v>34</v>
      </c>
      <c r="B202" s="183" t="s">
        <v>405</v>
      </c>
      <c r="C202" s="247" t="s">
        <v>406</v>
      </c>
      <c r="D202" s="60">
        <f t="shared" ref="D202:E202" si="37">D203+D208+D216</f>
        <v>74.099999999999994</v>
      </c>
      <c r="E202" s="60">
        <f t="shared" si="37"/>
        <v>5.81</v>
      </c>
      <c r="F202" s="45">
        <f t="shared" si="26"/>
        <v>7.8407557354925768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74.099999999999994</v>
      </c>
      <c r="E216" s="60">
        <f t="shared" si="40"/>
        <v>5.81</v>
      </c>
      <c r="F216" s="45">
        <f t="shared" si="26"/>
        <v>7.8407557354925768</v>
      </c>
    </row>
    <row r="217" spans="1:6" ht="12.75" customHeight="1" x14ac:dyDescent="0.2">
      <c r="A217" s="63">
        <v>3431</v>
      </c>
      <c r="B217" s="182" t="s">
        <v>435</v>
      </c>
      <c r="C217" s="247" t="s">
        <v>436</v>
      </c>
      <c r="D217" s="194">
        <v>73.5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0.6</v>
      </c>
      <c r="E219" s="194">
        <v>5.81</v>
      </c>
      <c r="F219" s="45">
        <f t="shared" si="26"/>
        <v>968.33333333333337</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525.24</v>
      </c>
      <c r="E273" s="60">
        <f t="shared" si="60"/>
        <v>535.79999999999995</v>
      </c>
      <c r="F273" s="45">
        <f t="shared" ref="F273:F277" si="61">IF(D273&lt;&gt;0,IF(E273/D273&gt;=100,"&gt;&gt;100",E273/D273*100),"-")</f>
        <v>102.01050948137993</v>
      </c>
    </row>
    <row r="274" spans="1:6" ht="12.75" customHeight="1" x14ac:dyDescent="0.2">
      <c r="A274" s="63">
        <v>381</v>
      </c>
      <c r="B274" s="64" t="s">
        <v>540</v>
      </c>
      <c r="C274" s="247" t="s">
        <v>541</v>
      </c>
      <c r="D274" s="60">
        <f t="shared" ref="D274:E274" si="62">SUM(D275:D277)</f>
        <v>525.24</v>
      </c>
      <c r="E274" s="60">
        <f t="shared" si="62"/>
        <v>535.79999999999995</v>
      </c>
      <c r="F274" s="45">
        <f t="shared" si="61"/>
        <v>102.01050948137993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525.24</v>
      </c>
      <c r="E276" s="194">
        <v>535.79999999999995</v>
      </c>
      <c r="F276" s="45">
        <f t="shared" si="61"/>
        <v>102.01050948137993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922064.44000000006</v>
      </c>
      <c r="E299" s="60">
        <f>E152-E297+E298</f>
        <v>852095.95000000007</v>
      </c>
      <c r="F299" s="45">
        <f t="shared" si="68"/>
        <v>92.411757035115684</v>
      </c>
    </row>
    <row r="300" spans="1:6" ht="12.75" customHeight="1" x14ac:dyDescent="0.2">
      <c r="A300" s="63" t="s">
        <v>581</v>
      </c>
      <c r="B300" s="64" t="s">
        <v>592</v>
      </c>
      <c r="C300" s="247" t="s">
        <v>593</v>
      </c>
      <c r="D300" s="60">
        <f>IF(D6&gt;=D299,D6-D299,0)</f>
        <v>0</v>
      </c>
      <c r="E300" s="60">
        <f>IF(E6&gt;=E299,E6-E299,0)</f>
        <v>29434.79999999993</v>
      </c>
      <c r="F300" s="45" t="str">
        <f t="shared" si="68"/>
        <v>-</v>
      </c>
    </row>
    <row r="301" spans="1:6" ht="12.75" customHeight="1" x14ac:dyDescent="0.2">
      <c r="A301" s="63" t="s">
        <v>581</v>
      </c>
      <c r="B301" s="64" t="s">
        <v>594</v>
      </c>
      <c r="C301" s="247" t="s">
        <v>595</v>
      </c>
      <c r="D301" s="60">
        <f>IF(D299&gt;=D6,D299-D6,0)</f>
        <v>25790.089999999967</v>
      </c>
      <c r="E301" s="60">
        <f>IF(E299&gt;=E6,E299-E6,0)</f>
        <v>0</v>
      </c>
      <c r="F301" s="45">
        <f t="shared" si="68"/>
        <v>0</v>
      </c>
    </row>
    <row r="302" spans="1:6" ht="12.75" customHeight="1" x14ac:dyDescent="0.2">
      <c r="A302" s="63">
        <v>92211</v>
      </c>
      <c r="B302" s="64" t="s">
        <v>596</v>
      </c>
      <c r="C302" s="247" t="s">
        <v>597</v>
      </c>
      <c r="D302" s="194">
        <v>77438.899999999994</v>
      </c>
      <c r="E302" s="194">
        <v>0</v>
      </c>
      <c r="F302" s="45">
        <f t="shared" si="68"/>
        <v>0</v>
      </c>
    </row>
    <row r="303" spans="1:6" ht="12.75" customHeight="1" x14ac:dyDescent="0.2">
      <c r="A303" s="63">
        <v>92221</v>
      </c>
      <c r="B303" s="64" t="s">
        <v>598</v>
      </c>
      <c r="C303" s="247" t="s">
        <v>599</v>
      </c>
      <c r="D303" s="194">
        <v>0</v>
      </c>
      <c r="E303" s="194">
        <v>51521.05</v>
      </c>
      <c r="F303" s="45" t="str">
        <f t="shared" si="68"/>
        <v>-</v>
      </c>
    </row>
    <row r="304" spans="1:6" ht="12.75" customHeight="1" x14ac:dyDescent="0.2">
      <c r="A304" s="63">
        <v>96</v>
      </c>
      <c r="B304" s="220" t="s">
        <v>600</v>
      </c>
      <c r="C304" s="247" t="s">
        <v>601</v>
      </c>
      <c r="D304" s="194">
        <v>147076.85</v>
      </c>
      <c r="E304" s="194">
        <v>124830.84</v>
      </c>
      <c r="F304" s="45">
        <f t="shared" si="68"/>
        <v>84.874567275543356</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3858.99</v>
      </c>
      <c r="E360" s="60">
        <f t="shared" si="86"/>
        <v>9287.2200000000012</v>
      </c>
      <c r="F360" s="45">
        <f t="shared" si="72"/>
        <v>240.66452621022606</v>
      </c>
    </row>
    <row r="361" spans="1:6" ht="12.75" customHeight="1" x14ac:dyDescent="0.2">
      <c r="A361" s="63">
        <v>41</v>
      </c>
      <c r="B361" s="64" t="s">
        <v>713</v>
      </c>
      <c r="C361" s="247" t="s">
        <v>714</v>
      </c>
      <c r="D361" s="60">
        <f t="shared" ref="D361:E361" si="87">D362+D366</f>
        <v>0</v>
      </c>
      <c r="E361" s="60">
        <f t="shared" si="87"/>
        <v>228.75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228.75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228.75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3858.99</v>
      </c>
      <c r="E373" s="60">
        <f t="shared" si="90"/>
        <v>9058.4700000000012</v>
      </c>
      <c r="F373" s="45">
        <f t="shared" si="72"/>
        <v>234.73680937240059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1259.53</v>
      </c>
      <c r="E379" s="60">
        <f t="shared" si="92"/>
        <v>8458.1200000000008</v>
      </c>
      <c r="F379" s="45">
        <f t="shared" si="72"/>
        <v>671.52985637499705</v>
      </c>
    </row>
    <row r="380" spans="1:6" ht="12.75" customHeight="1" x14ac:dyDescent="0.2">
      <c r="A380" s="63">
        <v>4221</v>
      </c>
      <c r="B380" s="64" t="s">
        <v>647</v>
      </c>
      <c r="C380" s="247" t="s">
        <v>739</v>
      </c>
      <c r="D380" s="194">
        <v>0</v>
      </c>
      <c r="E380" s="194">
        <v>1187.45</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1259.53</v>
      </c>
      <c r="E386" s="194">
        <v>7270.67</v>
      </c>
      <c r="F386" s="45">
        <f t="shared" si="72"/>
        <v>577.25262597953201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2599.46</v>
      </c>
      <c r="E393" s="60">
        <f t="shared" si="94"/>
        <v>600.35</v>
      </c>
      <c r="F393" s="45">
        <f t="shared" si="72"/>
        <v>23.095181306886818</v>
      </c>
    </row>
    <row r="394" spans="1:6" ht="12.75" customHeight="1" x14ac:dyDescent="0.2">
      <c r="A394" s="63">
        <v>4241</v>
      </c>
      <c r="B394" s="64" t="s">
        <v>756</v>
      </c>
      <c r="C394" s="247" t="s">
        <v>757</v>
      </c>
      <c r="D394" s="194">
        <v>2599.46</v>
      </c>
      <c r="E394" s="194">
        <v>600.35</v>
      </c>
      <c r="F394" s="45">
        <f t="shared" si="72"/>
        <v>23.095181306886818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3858.99</v>
      </c>
      <c r="E418" s="60">
        <f t="shared" si="102"/>
        <v>9287.2200000000012</v>
      </c>
      <c r="F418" s="45">
        <f t="shared" si="72"/>
        <v>240.66452621022606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896274.35000000009</v>
      </c>
      <c r="E422" s="60">
        <f>E6+E308</f>
        <v>881530.75</v>
      </c>
      <c r="F422" s="45">
        <f t="shared" si="72"/>
        <v>98.355012614162163</v>
      </c>
    </row>
    <row r="423" spans="1:6" ht="12.75" customHeight="1" x14ac:dyDescent="0.2">
      <c r="A423" s="63" t="s">
        <v>581</v>
      </c>
      <c r="B423" s="64" t="s">
        <v>804</v>
      </c>
      <c r="C423" s="247" t="s">
        <v>805</v>
      </c>
      <c r="D423" s="60">
        <f t="shared" ref="D423:E423" si="103">D299+D360</f>
        <v>925923.43</v>
      </c>
      <c r="E423" s="60">
        <f t="shared" si="103"/>
        <v>861383.17</v>
      </c>
      <c r="F423" s="45">
        <f t="shared" si="72"/>
        <v>93.029633130679073</v>
      </c>
    </row>
    <row r="424" spans="1:6" ht="12.75" customHeight="1" x14ac:dyDescent="0.2">
      <c r="A424" s="63" t="s">
        <v>581</v>
      </c>
      <c r="B424" s="64" t="s">
        <v>806</v>
      </c>
      <c r="C424" s="247" t="s">
        <v>807</v>
      </c>
      <c r="D424" s="60">
        <f t="shared" ref="D424:E424" si="104">IF(D422&gt;=D423,D422-D423,0)</f>
        <v>0</v>
      </c>
      <c r="E424" s="60">
        <f t="shared" si="104"/>
        <v>20147.579999999958</v>
      </c>
      <c r="F424" s="45" t="str">
        <f t="shared" si="72"/>
        <v>-</v>
      </c>
    </row>
    <row r="425" spans="1:6" ht="12.75" customHeight="1" x14ac:dyDescent="0.2">
      <c r="A425" s="63" t="s">
        <v>581</v>
      </c>
      <c r="B425" s="64" t="s">
        <v>808</v>
      </c>
      <c r="C425" s="247" t="s">
        <v>809</v>
      </c>
      <c r="D425" s="60">
        <f t="shared" ref="D425:E425" si="105">IF(D423&gt;=D422,D423-D422,0)</f>
        <v>29649.079999999958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77438.899999999994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51521.05</v>
      </c>
      <c r="F427" s="45" t="str">
        <f t="shared" si="72"/>
        <v>-</v>
      </c>
    </row>
    <row r="428" spans="1:6" ht="24" x14ac:dyDescent="0.2">
      <c r="A428" s="249" t="s">
        <v>815</v>
      </c>
      <c r="B428" s="243" t="s">
        <v>816</v>
      </c>
      <c r="C428" s="250" t="s">
        <v>817</v>
      </c>
      <c r="D428" s="81">
        <f t="shared" ref="D428:E428" si="108">D304+D421</f>
        <v>147076.85</v>
      </c>
      <c r="E428" s="81">
        <f t="shared" si="108"/>
        <v>124830.84</v>
      </c>
      <c r="F428" s="61">
        <f t="shared" si="72"/>
        <v>84.874567275543356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896274.35000000009</v>
      </c>
      <c r="E643" s="60">
        <f>E422+E430</f>
        <v>881530.75</v>
      </c>
      <c r="F643" s="45">
        <f t="shared" si="109"/>
        <v>98.355012614162163</v>
      </c>
    </row>
    <row r="644" spans="1:6" ht="12.75" customHeight="1" x14ac:dyDescent="0.2">
      <c r="A644" s="63" t="s">
        <v>581</v>
      </c>
      <c r="B644" s="64" t="s">
        <v>1237</v>
      </c>
      <c r="C644" s="247" t="s">
        <v>1238</v>
      </c>
      <c r="D644" s="60">
        <f>D423+D535</f>
        <v>925923.43</v>
      </c>
      <c r="E644" s="60">
        <f>E423+E535</f>
        <v>861383.17</v>
      </c>
      <c r="F644" s="45">
        <f t="shared" si="109"/>
        <v>93.029633130679073</v>
      </c>
    </row>
    <row r="645" spans="1:6" ht="12.75" customHeight="1" x14ac:dyDescent="0.2">
      <c r="A645" s="63" t="s">
        <v>581</v>
      </c>
      <c r="B645" s="64" t="s">
        <v>1239</v>
      </c>
      <c r="C645" s="247" t="s">
        <v>1240</v>
      </c>
      <c r="D645" s="60">
        <f t="shared" ref="D645:E645" si="163">IF(D643&gt;=D644,D643-D644,0)</f>
        <v>0</v>
      </c>
      <c r="E645" s="60">
        <f t="shared" si="163"/>
        <v>20147.579999999958</v>
      </c>
      <c r="F645" s="45" t="str">
        <f t="shared" si="109"/>
        <v>-</v>
      </c>
    </row>
    <row r="646" spans="1:6" ht="12.75" customHeight="1" x14ac:dyDescent="0.2">
      <c r="A646" s="63" t="s">
        <v>581</v>
      </c>
      <c r="B646" s="64" t="s">
        <v>1241</v>
      </c>
      <c r="C646" s="247" t="s">
        <v>1242</v>
      </c>
      <c r="D646" s="60">
        <f t="shared" ref="D646:E646" si="164">IF(D644&gt;=D643,D644-D643,0)</f>
        <v>29649.079999999958</v>
      </c>
      <c r="E646" s="60">
        <f t="shared" si="164"/>
        <v>0</v>
      </c>
      <c r="F646" s="45">
        <f t="shared" si="109"/>
        <v>0</v>
      </c>
    </row>
    <row r="647" spans="1:6" ht="24" x14ac:dyDescent="0.2">
      <c r="A647" s="251" t="s">
        <v>1243</v>
      </c>
      <c r="B647" s="64" t="s">
        <v>1244</v>
      </c>
      <c r="C647" s="252" t="s">
        <v>1243</v>
      </c>
      <c r="D647" s="60">
        <f>IF(D426-D427+D641-D642&gt;=0,D426-D427+D641-D642,0)</f>
        <v>77438.899999999994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51521.05</v>
      </c>
      <c r="F648" s="45" t="str">
        <f t="shared" si="109"/>
        <v>-</v>
      </c>
    </row>
    <row r="649" spans="1:6" ht="24" x14ac:dyDescent="0.2">
      <c r="A649" s="63" t="s">
        <v>581</v>
      </c>
      <c r="B649" s="64" t="s">
        <v>1247</v>
      </c>
      <c r="C649" s="247" t="s">
        <v>1248</v>
      </c>
      <c r="D649" s="60">
        <f t="shared" ref="D649:E649" si="165">IF(D645+D647-D646-D648&gt;=0,D645+D647-D646-D648,0)</f>
        <v>47789.820000000036</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31373.470000000045</v>
      </c>
      <c r="F650" s="45" t="str">
        <f t="shared" si="109"/>
        <v>-</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10749.35</v>
      </c>
      <c r="E653" s="194">
        <v>0</v>
      </c>
      <c r="F653" s="45">
        <f t="shared" ref="F653:F740" si="167">IF(D653&lt;&gt;0,IF(E653/D653&gt;=100,"&gt;&gt;100",E653/D653*100),"-")</f>
        <v>0</v>
      </c>
    </row>
    <row r="654" spans="1:6" ht="12.75" customHeight="1" x14ac:dyDescent="0.2">
      <c r="A654" s="63" t="s">
        <v>1256</v>
      </c>
      <c r="B654" s="64" t="s">
        <v>1257</v>
      </c>
      <c r="C654" s="247" t="s">
        <v>1256</v>
      </c>
      <c r="D654" s="194">
        <v>78917.22</v>
      </c>
      <c r="E654" s="194">
        <v>0</v>
      </c>
      <c r="F654" s="45">
        <f t="shared" si="167"/>
        <v>0</v>
      </c>
    </row>
    <row r="655" spans="1:6" ht="12.75" customHeight="1" x14ac:dyDescent="0.2">
      <c r="A655" s="63" t="s">
        <v>1258</v>
      </c>
      <c r="B655" s="64" t="s">
        <v>1259</v>
      </c>
      <c r="C655" s="247" t="s">
        <v>1258</v>
      </c>
      <c r="D655" s="194">
        <v>76884.39</v>
      </c>
      <c r="E655" s="194">
        <v>0</v>
      </c>
      <c r="F655" s="45">
        <f t="shared" si="167"/>
        <v>0</v>
      </c>
    </row>
    <row r="656" spans="1:6" ht="24" x14ac:dyDescent="0.2">
      <c r="A656" s="63">
        <v>11</v>
      </c>
      <c r="B656" s="64" t="s">
        <v>1260</v>
      </c>
      <c r="C656" s="247" t="s">
        <v>1261</v>
      </c>
      <c r="D656" s="60">
        <f t="shared" ref="D656:E656" si="168">+D653+D654-D655</f>
        <v>12782.180000000008</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55</v>
      </c>
      <c r="E658" s="253">
        <v>58</v>
      </c>
      <c r="F658" s="45">
        <f t="shared" si="167"/>
        <v>105.45454545454544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43</v>
      </c>
      <c r="E660" s="253">
        <v>47</v>
      </c>
      <c r="F660" s="45">
        <f t="shared" si="167"/>
        <v>109.30232558139534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825865.56</v>
      </c>
      <c r="E683" s="192">
        <v>795114.02</v>
      </c>
      <c r="F683" s="71">
        <f t="shared" si="167"/>
        <v>96.276447222233116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2939.26</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7310.25</v>
      </c>
      <c r="E724" s="192">
        <v>10933</v>
      </c>
      <c r="F724" s="71">
        <f t="shared" si="167"/>
        <v>149.55712868916933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0</v>
      </c>
      <c r="F733" s="71">
        <f t="shared" si="167"/>
        <v>0</v>
      </c>
    </row>
    <row r="734" spans="1:6" ht="12.75" customHeight="1" x14ac:dyDescent="0.2">
      <c r="A734" s="70">
        <v>32121</v>
      </c>
      <c r="B734" s="65" t="s">
        <v>1397</v>
      </c>
      <c r="C734" s="278" t="s">
        <v>1398</v>
      </c>
      <c r="D734" s="192">
        <v>6914.85</v>
      </c>
      <c r="E734" s="192">
        <v>10356.700000000001</v>
      </c>
      <c r="F734" s="71">
        <f t="shared" si="167"/>
        <v>149.77476011771768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3454.17</v>
      </c>
      <c r="E736" s="194">
        <v>1724.1</v>
      </c>
      <c r="F736" s="45">
        <f t="shared" si="167"/>
        <v>49.91358271306855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746.52</v>
      </c>
      <c r="E738" s="194">
        <v>226.78</v>
      </c>
      <c r="F738" s="45">
        <f t="shared" si="167"/>
        <v>30.378288592402079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7421.73</v>
      </c>
      <c r="E740" s="192">
        <v>63.72</v>
      </c>
      <c r="F740" s="71">
        <f t="shared" si="167"/>
        <v>0.85855993144455545</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1386.77</v>
      </c>
      <c r="E742" s="192">
        <v>1400.05</v>
      </c>
      <c r="F742" s="71">
        <f t="shared" si="169"/>
        <v>100.95762094651602</v>
      </c>
    </row>
    <row r="743" spans="1:6" ht="12.75" customHeight="1" x14ac:dyDescent="0.2">
      <c r="A743" s="70" t="s">
        <v>1415</v>
      </c>
      <c r="B743" s="65" t="s">
        <v>1416</v>
      </c>
      <c r="C743" s="277" t="s">
        <v>1415</v>
      </c>
      <c r="D743" s="192">
        <v>150</v>
      </c>
      <c r="E743" s="192">
        <v>165</v>
      </c>
      <c r="F743" s="71">
        <f t="shared" ref="F743:F744" si="170">IF(D743&lt;&gt;0,IF(E743/D743&gt;=100,"&gt;&gt;100",E743/D743*100),"-")</f>
        <v>110.00000000000001</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78812.759999999995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864685.87000000011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853629.35000000009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738892.01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114195.73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5.81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535.79999999999995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9287.2199999999993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1769.3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873320.51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843308.55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737346.79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105223.31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5.37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733.08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30011.96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70178.120000000112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26561.559999999998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13670.61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13082.35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9614.14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838.52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2629.69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0.24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0.24</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588.02</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588.02</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4219.8500000000004</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4219.8500000000004</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8671.1</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43616.56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43616.56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8310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3CC7AA268A20458646196C86CC0DF5" ma:contentTypeVersion="16" ma:contentTypeDescription="Create a new document." ma:contentTypeScope="" ma:versionID="7f62bce4da72f2db8e6d77b9f6e0caf0">
  <xsd:schema xmlns:xsd="http://www.w3.org/2001/XMLSchema" xmlns:xs="http://www.w3.org/2001/XMLSchema" xmlns:p="http://schemas.microsoft.com/office/2006/metadata/properties" xmlns:ns3="656fe0dc-c85d-479c-bec9-7870f61b45df" xmlns:ns4="94f489d2-f145-4987-8540-31c6da03d3ef" targetNamespace="http://schemas.microsoft.com/office/2006/metadata/properties" ma:root="true" ma:fieldsID="cbb6cce8aef3e89bf6876c7908821c50" ns3:_="" ns4:_="">
    <xsd:import namespace="656fe0dc-c85d-479c-bec9-7870f61b45df"/>
    <xsd:import namespace="94f489d2-f145-4987-8540-31c6da03d3ef"/>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fe0dc-c85d-479c-bec9-7870f61b45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489d2-f145-4987-8540-31c6da03d3e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56fe0dc-c85d-479c-bec9-7870f61b45df" xsi:nil="true"/>
  </documentManagement>
</p:properties>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64526AFE-7D2A-4F77-83B7-C137284E4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fe0dc-c85d-479c-bec9-7870f61b45df"/>
    <ds:schemaRef ds:uri="94f489d2-f145-4987-8540-31c6da03d3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4CD23-1E41-4F4D-BB60-F36F034035E5}">
  <ds:schemaRefs>
    <ds:schemaRef ds:uri="http://purl.org/dc/dcmitype/"/>
    <ds:schemaRef ds:uri="656fe0dc-c85d-479c-bec9-7870f61b45df"/>
    <ds:schemaRef ds:uri="http://schemas.microsoft.com/office/2006/documentManagement/types"/>
    <ds:schemaRef ds:uri="94f489d2-f145-4987-8540-31c6da03d3ef"/>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Blahuška</cp:lastModifiedBy>
  <cp:lastPrinted>2026-07-14T15:08:11Z</cp:lastPrinted>
  <dcterms:created xsi:type="dcterms:W3CDTF">2022-04-01T05:14:30Z</dcterms:created>
  <dcterms:modified xsi:type="dcterms:W3CDTF">2026-07-14T15:08:15Z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ContentTypeId">
    <vt:lpwstr>0x010100593CC7AA268A20458646196C86CC0DF5</vt:lpwstr>
  </property>
</Properties>
</file>